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Trade Log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0.00&quot;R&quot;"/>
    <numFmt numFmtId="166" formatCode="#,##0.00;(#,##0.00);-"/>
    <numFmt numFmtId="167" formatCode="0.0%"/>
    <numFmt numFmtId="168" formatCode="0.00&quot;x&quot;"/>
  </numFmts>
  <fonts count="30">
    <font>
      <name val="Calibri"/>
      <family val="2"/>
      <color theme="1"/>
      <sz val="11"/>
      <scheme val="minor"/>
    </font>
    <font>
      <name val="Arial"/>
      <b val="1"/>
      <color rgb="00A680FF"/>
      <sz val="11"/>
    </font>
    <font>
      <name val="Arial"/>
      <b val="1"/>
      <color rgb="00FFFFFF"/>
      <sz val="26"/>
    </font>
    <font>
      <name val="Arial"/>
      <color rgb="00D6D2E8"/>
      <sz val="12"/>
    </font>
    <font>
      <name val="Arial"/>
      <b val="1"/>
      <color rgb="006201FF"/>
      <sz val="14"/>
    </font>
    <font>
      <name val="Arial"/>
      <color rgb="00000000"/>
      <sz val="11"/>
    </font>
    <font>
      <name val="Arial"/>
      <color rgb="001A1726"/>
      <sz val="11"/>
    </font>
    <font>
      <name val="Arial"/>
      <b val="1"/>
      <color rgb="00FFFFFF"/>
      <sz val="12"/>
    </font>
    <font>
      <name val="Arial"/>
      <color rgb="006B6B7B"/>
      <sz val="9"/>
    </font>
    <font>
      <name val="Arial"/>
      <b val="1"/>
      <color rgb="00FFFFFF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FFFFFF"/>
      <sz val="20"/>
    </font>
    <font>
      <name val="Arial"/>
      <color rgb="006B6B7B"/>
      <sz val="10"/>
    </font>
    <font>
      <name val="Arial"/>
      <color rgb="001A1726"/>
      <sz val="10"/>
    </font>
    <font>
      <name val="Arial"/>
      <b val="1"/>
      <color rgb="006201FF"/>
      <sz val="11"/>
    </font>
    <font>
      <name val="Helvetica Neue"/>
      <color rgb="FF1D1D1F"/>
      <sz val="11"/>
    </font>
    <font>
      <name val="Helvetica Neue"/>
      <color rgb="FF1D1D1F"/>
      <sz val="30"/>
    </font>
    <font>
      <name val="Helvetica Neue"/>
      <color rgb="FF86868B"/>
      <sz val="13"/>
    </font>
    <font>
      <name val="Helvetica Neue"/>
      <b val="1"/>
      <color rgb="FF86868B"/>
      <sz val="10.5"/>
    </font>
    <font>
      <name val="Helvetica Neue"/>
      <color rgb="FF1D1D1F"/>
      <sz val="12.5"/>
    </font>
    <font>
      <name val="Helvetica Neue"/>
      <b val="1"/>
      <color rgb="FF1D1D1F"/>
      <sz val="16"/>
    </font>
    <font>
      <name val="Helvetica Neue"/>
      <color rgb="FF86868B"/>
      <sz val="12.5"/>
    </font>
    <font>
      <name val="Helvetica Neue"/>
      <b val="1"/>
      <color rgb="FF6C63FF"/>
      <sz val="13"/>
    </font>
    <font>
      <name val="Helvetica Neue"/>
      <color rgb="FF86868B"/>
      <sz val="10"/>
    </font>
    <font>
      <name val="Helvetica Neue"/>
      <b val="1"/>
      <color rgb="FF1D1D1F"/>
      <sz val="10"/>
    </font>
    <font>
      <name val="Helvetica Neue"/>
      <color rgb="FF1D1D1F"/>
      <sz val="10"/>
    </font>
    <font>
      <name val="Helvetica Neue"/>
      <color rgb="FF1D1D1F"/>
      <sz val="26"/>
    </font>
    <font>
      <name val="Helvetica Neue"/>
      <color rgb="FF86868B"/>
      <sz val="12"/>
    </font>
    <font>
      <name val="Helvetica Neue"/>
      <color rgb="FF1D1D1F"/>
      <sz val="13"/>
    </font>
  </fonts>
  <fills count="6">
    <fill>
      <patternFill/>
    </fill>
    <fill>
      <patternFill patternType="gray125"/>
    </fill>
    <fill>
      <patternFill patternType="solid">
        <fgColor rgb="000D0B1E"/>
      </patternFill>
    </fill>
    <fill>
      <patternFill patternType="solid">
        <fgColor rgb="006201FF"/>
      </patternFill>
    </fill>
    <fill>
      <patternFill patternType="solid">
        <fgColor rgb="00F4F2FA"/>
      </patternFill>
    </fill>
    <fill>
      <patternFill patternType="solid">
        <fgColor rgb="FFF5F5F7"/>
      </patternFill>
    </fill>
  </fills>
  <borders count="4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/>
    <border>
      <bottom style="thin">
        <color rgb="FFD2D2D7"/>
      </bottom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2" fontId="10" fillId="0" borderId="1" applyAlignment="1" pivotButton="0" quotePrefix="0" xfId="0">
      <alignment horizontal="center" vertical="center"/>
    </xf>
    <xf numFmtId="2" fontId="11" fillId="0" borderId="1" applyAlignment="1" pivotButton="0" quotePrefix="0" xfId="0">
      <alignment horizontal="center" vertical="center"/>
    </xf>
    <xf numFmtId="165" fontId="11" fillId="0" borderId="1" applyAlignment="1" pivotButton="0" quotePrefix="0" xfId="0">
      <alignment horizontal="center" vertical="center"/>
    </xf>
    <xf numFmtId="166" fontId="10" fillId="0" borderId="1" applyAlignment="1" pivotButton="0" quotePrefix="0" xfId="0">
      <alignment horizontal="center" vertical="center"/>
    </xf>
    <xf numFmtId="0" fontId="11" fillId="0" borderId="1" applyAlignment="1" pivotButton="0" quotePrefix="0" xfId="0">
      <alignment horizontal="center" vertical="center"/>
    </xf>
    <xf numFmtId="164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2" fontId="10" fillId="0" borderId="0" applyAlignment="1" pivotButton="0" quotePrefix="0" xfId="0">
      <alignment horizontal="center" vertical="center"/>
    </xf>
    <xf numFmtId="2" fontId="11" fillId="0" borderId="0" applyAlignment="1" pivotButton="0" quotePrefix="0" xfId="0">
      <alignment horizontal="center" vertical="center"/>
    </xf>
    <xf numFmtId="165" fontId="11" fillId="0" borderId="0" applyAlignment="1" pivotButton="0" quotePrefix="0" xfId="0">
      <alignment horizontal="center" vertical="center"/>
    </xf>
    <xf numFmtId="166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14" fillId="4" borderId="1" applyAlignment="1" pivotButton="0" quotePrefix="0" xfId="0">
      <alignment horizontal="left" vertical="center"/>
    </xf>
    <xf numFmtId="1" fontId="15" fillId="0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14" fillId="0" borderId="1" pivotButton="0" quotePrefix="0" xfId="0"/>
    <xf numFmtId="0" fontId="11" fillId="0" borderId="1" applyAlignment="1" pivotButton="0" quotePrefix="0" xfId="0">
      <alignment horizontal="center"/>
    </xf>
    <xf numFmtId="167" fontId="15" fillId="0" borderId="1" applyAlignment="1" pivotButton="0" quotePrefix="0" xfId="0">
      <alignment horizontal="center" vertical="center"/>
    </xf>
    <xf numFmtId="166" fontId="15" fillId="0" borderId="1" applyAlignment="1" pivotButton="0" quotePrefix="0" xfId="0">
      <alignment horizontal="center" vertical="center"/>
    </xf>
    <xf numFmtId="165" fontId="15" fillId="0" borderId="1" applyAlignment="1" pivotButton="0" quotePrefix="0" xfId="0">
      <alignment horizontal="center" vertical="center"/>
    </xf>
    <xf numFmtId="168" fontId="15" fillId="0" borderId="1" applyAlignment="1" pivotButton="0" quotePrefix="0" xfId="0">
      <alignment horizontal="center" vertical="center"/>
    </xf>
    <xf numFmtId="2" fontId="15" fillId="0" borderId="1" applyAlignment="1" pivotButton="0" quotePrefix="0" xfId="0">
      <alignment horizontal="center" vertical="center"/>
    </xf>
    <xf numFmtId="0" fontId="16" fillId="0" borderId="2" pivotButton="0" quotePrefix="0" xfId="0"/>
    <xf numFmtId="0" fontId="17" fillId="0" borderId="2" applyAlignment="1" pivotButton="0" quotePrefix="0" xfId="0">
      <alignment horizontal="left" vertical="top"/>
    </xf>
    <xf numFmtId="0" fontId="18" fillId="0" borderId="2" applyAlignment="1" pivotButton="0" quotePrefix="0" xfId="0">
      <alignment horizontal="left" vertical="top" wrapText="1"/>
    </xf>
    <xf numFmtId="0" fontId="19" fillId="0" borderId="2" applyAlignment="1" pivotButton="0" quotePrefix="0" xfId="0">
      <alignment horizontal="left" vertical="top"/>
    </xf>
    <xf numFmtId="0" fontId="20" fillId="0" borderId="2" applyAlignment="1" pivotButton="0" quotePrefix="0" xfId="0">
      <alignment horizontal="left" vertical="top" wrapText="1"/>
    </xf>
    <xf numFmtId="0" fontId="21" fillId="0" borderId="2" applyAlignment="1" pivotButton="0" quotePrefix="0" xfId="0">
      <alignment horizontal="left" vertical="top"/>
    </xf>
    <xf numFmtId="0" fontId="22" fillId="0" borderId="2" applyAlignment="1" pivotButton="0" quotePrefix="0" xfId="0">
      <alignment horizontal="left" vertical="top" wrapText="1"/>
    </xf>
    <xf numFmtId="0" fontId="23" fillId="0" borderId="2" applyAlignment="1" pivotButton="0" quotePrefix="0" xfId="0">
      <alignment horizontal="left" vertical="top"/>
    </xf>
    <xf numFmtId="0" fontId="24" fillId="0" borderId="2" applyAlignment="1" pivotButton="0" quotePrefix="0" xfId="0">
      <alignment horizontal="left" vertical="top"/>
    </xf>
    <xf numFmtId="0" fontId="25" fillId="5" borderId="3" applyAlignment="1" pivotButton="0" quotePrefix="0" xfId="0">
      <alignment horizontal="left" vertical="center"/>
    </xf>
    <xf numFmtId="0" fontId="25" fillId="5" borderId="3" applyAlignment="1" pivotButton="0" quotePrefix="0" xfId="0">
      <alignment horizontal="right" vertical="center"/>
    </xf>
    <xf numFmtId="164" fontId="26" fillId="0" borderId="3" applyAlignment="1" pivotButton="0" quotePrefix="0" xfId="0">
      <alignment horizontal="left" vertical="center"/>
    </xf>
    <xf numFmtId="0" fontId="26" fillId="0" borderId="3" applyAlignment="1" pivotButton="0" quotePrefix="0" xfId="0">
      <alignment horizontal="left" vertical="center"/>
    </xf>
    <xf numFmtId="2" fontId="26" fillId="0" borderId="3" applyAlignment="1" pivotButton="0" quotePrefix="0" xfId="0">
      <alignment horizontal="right" vertical="center"/>
    </xf>
    <xf numFmtId="0" fontId="26" fillId="0" borderId="3" applyAlignment="1" pivotButton="0" quotePrefix="0" xfId="0">
      <alignment horizontal="right" vertical="center"/>
    </xf>
    <xf numFmtId="2" fontId="24" fillId="5" borderId="3" applyAlignment="1" pivotButton="0" quotePrefix="0" xfId="0">
      <alignment horizontal="right" vertical="center"/>
    </xf>
    <xf numFmtId="165" fontId="24" fillId="5" borderId="3" applyAlignment="1" pivotButton="0" quotePrefix="0" xfId="0">
      <alignment horizontal="right" vertical="center"/>
    </xf>
    <xf numFmtId="166" fontId="26" fillId="0" borderId="3" applyAlignment="1" pivotButton="0" quotePrefix="0" xfId="0">
      <alignment horizontal="right" vertical="center"/>
    </xf>
    <xf numFmtId="0" fontId="24" fillId="5" borderId="3" applyAlignment="1" pivotButton="0" quotePrefix="0" xfId="0">
      <alignment horizontal="left" vertical="center"/>
    </xf>
    <xf numFmtId="0" fontId="27" fillId="0" borderId="2" applyAlignment="1" pivotButton="0" quotePrefix="0" xfId="0">
      <alignment horizontal="left" vertical="center"/>
    </xf>
    <xf numFmtId="0" fontId="28" fillId="0" borderId="2" applyAlignment="1" pivotButton="0" quotePrefix="0" xfId="0">
      <alignment horizontal="left" vertical="center"/>
    </xf>
    <xf numFmtId="0" fontId="19" fillId="0" borderId="2" applyAlignment="1" pivotButton="0" quotePrefix="0" xfId="0">
      <alignment horizontal="left" vertical="center"/>
    </xf>
    <xf numFmtId="1" fontId="16" fillId="0" borderId="2" applyAlignment="1" pivotButton="0" quotePrefix="0" xfId="0">
      <alignment horizontal="center" vertical="center"/>
    </xf>
    <xf numFmtId="0" fontId="19" fillId="0" borderId="2" applyAlignment="1" pivotButton="0" quotePrefix="0" xfId="0">
      <alignment horizontal="center"/>
    </xf>
    <xf numFmtId="0" fontId="16" fillId="0" borderId="2" applyAlignment="1" pivotButton="0" quotePrefix="0" xfId="0">
      <alignment horizontal="center"/>
    </xf>
    <xf numFmtId="0" fontId="28" fillId="0" borderId="2" applyAlignment="1" pivotButton="0" quotePrefix="0" xfId="0">
      <alignment vertical="center"/>
    </xf>
    <xf numFmtId="1" fontId="29" fillId="0" borderId="2" applyAlignment="1" pivotButton="0" quotePrefix="0" xfId="0">
      <alignment horizontal="right" vertical="center"/>
    </xf>
    <xf numFmtId="2" fontId="29" fillId="0" borderId="2" applyAlignment="1" pivotButton="0" quotePrefix="0" xfId="0">
      <alignment horizontal="right" vertical="center"/>
    </xf>
    <xf numFmtId="9" fontId="29" fillId="0" borderId="2" applyAlignment="1" pivotButton="0" quotePrefix="0" xfId="0">
      <alignment horizontal="right" vertical="center"/>
    </xf>
    <xf numFmtId="0" fontId="16" fillId="0" borderId="2" applyAlignment="1" pivotButton="0" quotePrefix="0" xfId="0">
      <alignment horizontal="left" vertical="center"/>
    </xf>
    <xf numFmtId="165" fontId="16" fillId="0" borderId="2" applyAlignment="1" pivotButton="0" quotePrefix="0" xfId="0">
      <alignment horizontal="center" vertical="center"/>
    </xf>
    <xf numFmtId="168" fontId="16" fillId="0" borderId="2" applyAlignment="1" pivotButton="0" quotePrefix="0" xfId="0">
      <alignment horizontal="center" vertical="center"/>
    </xf>
    <xf numFmtId="3" fontId="29" fillId="0" borderId="2" applyAlignment="1" pivotButton="0" quotePrefix="0" xfId="0">
      <alignment horizontal="right" vertical="center"/>
    </xf>
    <xf numFmtId="0" fontId="17" fillId="0" borderId="2" applyAlignment="1" pivotButton="0" quotePrefix="0" xfId="0">
      <alignment horizontal="left" vertical="top"/>
    </xf>
    <xf numFmtId="0" fontId="19" fillId="0" borderId="2" applyAlignment="1" pivotButton="0" quotePrefix="0" xfId="0">
      <alignment horizontal="left" vertical="top"/>
    </xf>
    <xf numFmtId="0" fontId="21" fillId="0" borderId="2" applyAlignment="1" pivotButton="0" quotePrefix="0" xfId="0">
      <alignment horizontal="left" vertical="top"/>
    </xf>
    <xf numFmtId="0" fontId="23" fillId="0" borderId="2" applyAlignment="1" pivotButton="0" quotePrefix="0" xfId="0">
      <alignment horizontal="left" vertical="top"/>
    </xf>
    <xf numFmtId="0" fontId="24" fillId="0" borderId="2" applyAlignment="1" pivotButton="0" quotePrefix="0" xfId="0">
      <alignment horizontal="left" vertical="top"/>
    </xf>
  </cellXfs>
  <cellStyles count="1">
    <cellStyle name="Normal" xfId="0" builtinId="0" hidden="0"/>
  </cellStyles>
  <dxfs count="7">
    <dxf>
      <font>
        <name val="Arial"/>
        <b val="1"/>
        <color rgb="00008000"/>
        <sz val="10"/>
      </font>
    </dxf>
    <dxf>
      <font>
        <name val="Arial"/>
        <b val="1"/>
        <color rgb="00C00000"/>
        <sz val="10"/>
      </font>
    </dxf>
    <dxf>
      <font>
        <name val="Arial"/>
        <b val="1"/>
        <color rgb="00008000"/>
        <sz val="10"/>
      </font>
      <fill>
        <patternFill patternType="solid">
          <fgColor rgb="00E4F4E4"/>
        </patternFill>
      </fill>
    </dxf>
    <dxf>
      <font>
        <name val="Arial"/>
        <b val="1"/>
        <color rgb="00C00000"/>
        <sz val="10"/>
      </font>
      <fill>
        <patternFill patternType="solid">
          <fgColor rgb="00F8E4E4"/>
        </patternFill>
      </fill>
    </dxf>
    <dxf>
      <font>
        <name val="Helvetica Neue"/>
        <b val="1"/>
        <color rgb="FF1E9E54"/>
        <sz val="10"/>
      </font>
    </dxf>
    <dxf>
      <font>
        <name val="Helvetica Neue"/>
        <b val="1"/>
        <color rgb="FFD7322B"/>
        <sz val="10"/>
      </font>
    </dxf>
    <dxf>
      <font>
        <name val="Helvetica Neue"/>
        <color rgb="FF86868B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Win / Loss</a:t>
            </a:r>
          </a:p>
        </rich>
      </tx>
    </title>
    <plotArea>
      <doughnutChart>
        <varyColors val="1"/>
        <ser>
          <idx val="0"/>
          <order val="0"/>
          <spPr>
            <a:ln>
              <a:prstDash val="solid"/>
            </a:ln>
          </spPr>
          <dPt>
            <idx val="0"/>
            <spPr>
              <a:solidFill>
                <a:srgbClr val="1E9E54"/>
              </a:solidFill>
              <a:ln>
                <a:prstDash val="solid"/>
              </a:ln>
            </spPr>
          </dPt>
          <dPt>
            <idx val="1"/>
            <spPr>
              <a:solidFill>
                <a:srgbClr val="D7322B"/>
              </a:solidFill>
              <a:ln>
                <a:prstDash val="solid"/>
              </a:ln>
            </spPr>
          </dPt>
          <dPt>
            <idx val="2"/>
            <spPr>
              <a:solidFill>
                <a:srgbClr val="86868B"/>
              </a:solidFill>
              <a:ln>
                <a:prstDash val="solid"/>
              </a:ln>
            </spPr>
          </dPt>
          <cat>
            <numRef>
              <f>'Dashboard'!$B$7:$B$9</f>
            </numRef>
          </cat>
          <val>
            <numRef>
              <f>'Dashboard'!$C$7:$C$9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2209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  <a:ln>
          <a:prstDash val="solid"/>
        </a:ln>
      </spPr>
    </pic>
    <clientData/>
  </oneCellAnchor>
  <oneCellAnchor>
    <from>
      <col>1</col>
      <colOff>0</colOff>
      <row>1</row>
      <rowOff>0</rowOff>
    </from>
    <ext cx="2209800" cy="304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4</row>
      <rowOff>0</rowOff>
    </from>
    <ext cx="342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radeLog" displayName="TradeLog" ref="A1:Q16" headerRowCount="1">
  <autoFilter ref="A1:Q16"/>
  <tableColumns count="17">
    <tableColumn id="1" name="Date"/>
    <tableColumn id="2" name="Symbol"/>
    <tableColumn id="3" name="Direction"/>
    <tableColumn id="4" name="Setup / Playbook"/>
    <tableColumn id="5" name="Session"/>
    <tableColumn id="6" name="Qty / Lots"/>
    <tableColumn id="7" name="Entry"/>
    <tableColumn id="8" name="Stop"/>
    <tableColumn id="9" name="Target"/>
    <tableColumn id="10" name="Exit"/>
    <tableColumn id="11" name="Planned R:R"/>
    <tableColumn id="12" name="Result (R)"/>
    <tableColumn id="13" name="P&amp;L"/>
    <tableColumn id="14" name="Outcome"/>
    <tableColumn id="15" name="Emotion / State"/>
    <tableColumn id="16" name="Notes"/>
    <tableColumn id="17" name="Equity (R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6201FF"/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62" customWidth="1" min="2" max="2"/>
    <col width="20" customWidth="1" min="3" max="3"/>
    <col width="2" customWidth="1" min="4" max="4"/>
    <col width="2" customWidth="1" min="5" max="5"/>
    <col width="2" customWidth="1" min="6" max="6"/>
    <col width="2" customWidth="1" min="7" max="7"/>
    <col width="2" customWidth="1" min="8" max="8"/>
  </cols>
  <sheetData>
    <row r="1" ht="16" customHeight="1">
      <c r="A1" s="39" t="n"/>
      <c r="B1" s="39" t="n"/>
      <c r="C1" s="39" t="n"/>
      <c r="D1" s="39" t="n"/>
      <c r="E1" s="39" t="n"/>
      <c r="F1" s="39" t="n"/>
      <c r="G1" s="39" t="n"/>
      <c r="H1" s="39" t="n"/>
      <c r="I1" s="39" t="n"/>
    </row>
    <row r="2" ht="22" customHeight="1">
      <c r="A2" s="39" t="n"/>
      <c r="B2" s="39" t="n"/>
      <c r="C2" s="39" t="n"/>
      <c r="D2" s="39" t="n"/>
      <c r="E2" s="39" t="n"/>
      <c r="F2" s="39" t="n"/>
      <c r="G2" s="39" t="n"/>
      <c r="H2" s="39" t="n"/>
      <c r="I2" s="39" t="n"/>
    </row>
    <row r="3" ht="22" customHeight="1">
      <c r="A3" s="39" t="n"/>
      <c r="B3" s="39" t="n"/>
      <c r="C3" s="39" t="n"/>
      <c r="D3" s="39" t="n"/>
      <c r="E3" s="39" t="n"/>
      <c r="F3" s="39" t="n"/>
      <c r="G3" s="39" t="n"/>
      <c r="H3" s="39" t="n"/>
      <c r="I3" s="39" t="n"/>
    </row>
    <row r="4" ht="10" customHeight="1">
      <c r="A4" s="39" t="n"/>
      <c r="B4" s="39" t="n"/>
      <c r="C4" s="39" t="n"/>
      <c r="D4" s="39" t="n"/>
      <c r="E4" s="39" t="n"/>
      <c r="F4" s="39" t="n"/>
      <c r="G4" s="39" t="n"/>
      <c r="H4" s="39" t="n"/>
      <c r="I4" s="39" t="n"/>
    </row>
    <row r="5" ht="42" customHeight="1">
      <c r="A5" s="39" t="n"/>
      <c r="B5" s="72" t="inlineStr">
        <is>
          <t>Trading Journal</t>
        </is>
      </c>
      <c r="C5" s="39" t="n"/>
      <c r="D5" s="39" t="n"/>
      <c r="E5" s="39" t="n"/>
      <c r="F5" s="39" t="n"/>
      <c r="G5" s="39" t="n"/>
      <c r="H5" s="39" t="n"/>
      <c r="I5" s="39" t="n"/>
    </row>
    <row r="6">
      <c r="A6" s="39" t="n"/>
      <c r="B6" s="41" t="inlineStr">
        <is>
          <t>A simple, self-calculating journal. Log your trades - the dashboard does the math.</t>
        </is>
      </c>
      <c r="C6" s="39" t="n"/>
      <c r="D6" s="39" t="n"/>
      <c r="E6" s="39" t="n"/>
      <c r="F6" s="39" t="n"/>
      <c r="G6" s="39" t="n"/>
      <c r="H6" s="39" t="n"/>
      <c r="I6" s="39" t="n"/>
    </row>
    <row r="7" ht="20" customHeight="1">
      <c r="A7" s="39" t="n"/>
      <c r="B7" s="39" t="n"/>
      <c r="C7" s="39" t="n"/>
      <c r="D7" s="39" t="n"/>
      <c r="E7" s="39" t="n"/>
      <c r="F7" s="39" t="n"/>
      <c r="G7" s="39" t="n"/>
      <c r="H7" s="39" t="n"/>
      <c r="I7" s="39" t="n"/>
    </row>
    <row r="8" ht="18" customHeight="1">
      <c r="A8" s="39" t="n"/>
      <c r="B8" s="73" t="inlineStr">
        <is>
          <t>HOW TO USE</t>
        </is>
      </c>
      <c r="C8" s="39" t="n"/>
      <c r="D8" s="39" t="n"/>
      <c r="E8" s="39" t="n"/>
      <c r="F8" s="39" t="n"/>
      <c r="G8" s="39" t="n"/>
      <c r="H8" s="39" t="n"/>
      <c r="I8" s="39" t="n"/>
    </row>
    <row r="9">
      <c r="A9" s="39" t="n"/>
      <c r="B9" s="43" t="inlineStr">
        <is>
          <t>1.   In the Trade Log tab, fill one row per trade - date, symbol, direction, entry, stop, target and exit.</t>
        </is>
      </c>
      <c r="C9" s="39" t="n"/>
      <c r="D9" s="39" t="n"/>
      <c r="E9" s="39" t="n"/>
      <c r="F9" s="39" t="n"/>
      <c r="G9" s="39" t="n"/>
      <c r="H9" s="39" t="n"/>
      <c r="I9" s="39" t="n"/>
    </row>
    <row r="10" ht="8" customHeight="1">
      <c r="A10" s="39" t="n"/>
      <c r="B10" s="39" t="n"/>
      <c r="C10" s="39" t="n"/>
      <c r="D10" s="39" t="n"/>
      <c r="E10" s="39" t="n"/>
      <c r="F10" s="39" t="n"/>
      <c r="G10" s="39" t="n"/>
      <c r="H10" s="39" t="n"/>
      <c r="I10" s="39" t="n"/>
    </row>
    <row r="11">
      <c r="A11" s="39" t="n"/>
      <c r="B11" s="43" t="inlineStr">
        <is>
          <t>2.   The grey columns fill themselves: planned risk/reward, your result in R, and the outcome (win, loss or break-even).</t>
        </is>
      </c>
      <c r="C11" s="39" t="n"/>
      <c r="D11" s="39" t="n"/>
      <c r="E11" s="39" t="n"/>
      <c r="F11" s="39" t="n"/>
      <c r="G11" s="39" t="n"/>
      <c r="H11" s="39" t="n"/>
      <c r="I11" s="39" t="n"/>
    </row>
    <row r="12" ht="8" customHeight="1">
      <c r="A12" s="39" t="n"/>
      <c r="B12" s="39" t="n"/>
      <c r="C12" s="39" t="n"/>
      <c r="D12" s="39" t="n"/>
      <c r="E12" s="39" t="n"/>
      <c r="F12" s="39" t="n"/>
      <c r="G12" s="39" t="n"/>
      <c r="H12" s="39" t="n"/>
      <c r="I12" s="39" t="n"/>
    </row>
    <row r="13">
      <c r="A13" s="39" t="n"/>
      <c r="B13" s="43" t="inlineStr">
        <is>
          <t>3.   Add P&amp;L, your setup and a note if you like. Open the Dashboard - your numbers update on their own.</t>
        </is>
      </c>
      <c r="C13" s="39" t="n"/>
      <c r="D13" s="39" t="n"/>
      <c r="E13" s="39" t="n"/>
      <c r="F13" s="39" t="n"/>
      <c r="G13" s="39" t="n"/>
      <c r="H13" s="39" t="n"/>
      <c r="I13" s="39" t="n"/>
    </row>
    <row r="14" ht="18" customHeight="1">
      <c r="A14" s="39" t="n"/>
      <c r="B14" s="39" t="n"/>
      <c r="C14" s="39" t="n"/>
      <c r="D14" s="39" t="n"/>
      <c r="E14" s="39" t="n"/>
      <c r="F14" s="39" t="n"/>
      <c r="G14" s="39" t="n"/>
      <c r="H14" s="39" t="n"/>
      <c r="I14" s="39" t="n"/>
    </row>
    <row r="15" ht="18" customHeight="1">
      <c r="A15" s="39" t="n"/>
      <c r="B15" s="73" t="inlineStr">
        <is>
          <t>ONE RULE</t>
        </is>
      </c>
      <c r="C15" s="39" t="n"/>
      <c r="D15" s="39" t="n"/>
      <c r="E15" s="39" t="n"/>
      <c r="F15" s="39" t="n"/>
      <c r="G15" s="39" t="n"/>
      <c r="H15" s="39" t="n"/>
      <c r="I15" s="39" t="n"/>
    </row>
    <row r="16">
      <c r="A16" s="39" t="n"/>
      <c r="B16" s="43" t="inlineStr">
        <is>
          <t>Type in the white cells. The grey ones are calculated for you - leave them be.</t>
        </is>
      </c>
      <c r="C16" s="39" t="n"/>
      <c r="D16" s="39" t="n"/>
      <c r="E16" s="39" t="n"/>
      <c r="F16" s="39" t="n"/>
      <c r="G16" s="39" t="n"/>
      <c r="H16" s="39" t="n"/>
      <c r="I16" s="39" t="n"/>
    </row>
    <row r="17" ht="26" customHeight="1">
      <c r="A17" s="39" t="n"/>
      <c r="B17" s="39" t="n"/>
      <c r="C17" s="39" t="n"/>
      <c r="D17" s="39" t="n"/>
      <c r="E17" s="39" t="n"/>
      <c r="F17" s="39" t="n"/>
      <c r="G17" s="39" t="n"/>
      <c r="H17" s="39" t="n"/>
      <c r="I17" s="39" t="n"/>
    </row>
    <row r="18" ht="28" customHeight="1">
      <c r="A18" s="39" t="n"/>
      <c r="B18" s="74" t="inlineStr">
        <is>
          <t>Tired of doing this by hand?</t>
        </is>
      </c>
      <c r="C18" s="39" t="n"/>
      <c r="D18" s="39" t="n"/>
      <c r="E18" s="39" t="n"/>
      <c r="F18" s="39" t="n"/>
      <c r="G18" s="39" t="n"/>
      <c r="H18" s="39" t="n"/>
      <c r="I18" s="39" t="n"/>
    </row>
    <row r="19">
      <c r="A19" s="39" t="n"/>
      <c r="B19" s="45" t="inlineStr">
        <is>
          <t>Tracker Fx builds your journal automatically, with insights this spreadsheet can't give you. The patterns behind your wins and losses, surfaced for you, kept live.</t>
        </is>
      </c>
      <c r="C19" s="39" t="n"/>
      <c r="D19" s="39" t="n"/>
      <c r="E19" s="39" t="n"/>
      <c r="F19" s="39" t="n"/>
      <c r="G19" s="39" t="n"/>
      <c r="H19" s="39" t="n"/>
      <c r="I19" s="39" t="n"/>
    </row>
    <row r="20" ht="8" customHeight="1">
      <c r="A20" s="39" t="n"/>
      <c r="B20" s="39" t="n"/>
      <c r="C20" s="39" t="n"/>
      <c r="D20" s="39" t="n"/>
      <c r="E20" s="39" t="n"/>
      <c r="F20" s="39" t="n"/>
      <c r="G20" s="39" t="n"/>
      <c r="H20" s="39" t="n"/>
      <c r="I20" s="39" t="n"/>
    </row>
    <row r="21" ht="26" customHeight="1">
      <c r="A21" s="39" t="n"/>
      <c r="B21" s="75" t="inlineStr">
        <is>
          <t>Start your free trial   →   trackerfx.com</t>
        </is>
      </c>
      <c r="C21" s="39" t="n"/>
      <c r="D21" s="39" t="n"/>
      <c r="E21" s="39" t="n"/>
      <c r="F21" s="39" t="n"/>
      <c r="G21" s="39" t="n"/>
      <c r="H21" s="39" t="n"/>
      <c r="I21" s="39" t="n"/>
    </row>
    <row r="22" ht="24" customHeight="1">
      <c r="A22" s="39" t="n"/>
      <c r="B22" s="39" t="n"/>
      <c r="C22" s="39" t="n"/>
      <c r="D22" s="39" t="n"/>
      <c r="E22" s="39" t="n"/>
      <c r="F22" s="39" t="n"/>
      <c r="G22" s="39" t="n"/>
      <c r="H22" s="39" t="n"/>
      <c r="I22" s="39" t="n"/>
    </row>
    <row r="23" ht="16" customHeight="1">
      <c r="A23" s="39" t="n"/>
      <c r="B23" s="76" t="inlineStr">
        <is>
          <t>Template by Tracker Fx  ·  trackerfx.com  ·  Free to use and share.</t>
        </is>
      </c>
      <c r="C23" s="39" t="n"/>
      <c r="D23" s="39" t="n"/>
      <c r="E23" s="39" t="n"/>
      <c r="F23" s="39" t="n"/>
      <c r="G23" s="39" t="n"/>
      <c r="H23" s="39" t="n"/>
      <c r="I23" s="39" t="n"/>
    </row>
    <row r="24">
      <c r="A24" s="39" t="n"/>
      <c r="B24" s="39" t="n"/>
      <c r="C24" s="39" t="n"/>
      <c r="D24" s="39" t="n"/>
      <c r="E24" s="39" t="n"/>
      <c r="F24" s="39" t="n"/>
      <c r="G24" s="39" t="n"/>
      <c r="H24" s="39" t="n"/>
      <c r="I24" s="39" t="n"/>
    </row>
    <row r="25">
      <c r="A25" s="39" t="n"/>
      <c r="B25" s="39" t="n"/>
      <c r="C25" s="39" t="n"/>
      <c r="D25" s="39" t="n"/>
      <c r="E25" s="39" t="n"/>
      <c r="F25" s="39" t="n"/>
      <c r="G25" s="39" t="n"/>
      <c r="H25" s="39" t="n"/>
      <c r="I25" s="39" t="n"/>
    </row>
    <row r="26">
      <c r="A26" s="39" t="n"/>
      <c r="B26" s="39" t="n"/>
      <c r="C26" s="39" t="n"/>
      <c r="D26" s="39" t="n"/>
      <c r="E26" s="39" t="n"/>
      <c r="F26" s="39" t="n"/>
      <c r="G26" s="39" t="n"/>
      <c r="H26" s="39" t="n"/>
      <c r="I26" s="39" t="n"/>
    </row>
    <row r="27">
      <c r="A27" s="39" t="n"/>
      <c r="B27" s="39" t="n"/>
      <c r="C27" s="39" t="n"/>
      <c r="D27" s="39" t="n"/>
      <c r="E27" s="39" t="n"/>
      <c r="F27" s="39" t="n"/>
      <c r="G27" s="39" t="n"/>
      <c r="H27" s="39" t="n"/>
      <c r="I27" s="39" t="n"/>
    </row>
    <row r="28">
      <c r="A28" s="39" t="n"/>
      <c r="B28" s="39" t="n"/>
      <c r="C28" s="39" t="n"/>
      <c r="D28" s="39" t="n"/>
      <c r="E28" s="39" t="n"/>
      <c r="F28" s="39" t="n"/>
      <c r="G28" s="39" t="n"/>
      <c r="H28" s="39" t="n"/>
      <c r="I28" s="39" t="n"/>
    </row>
    <row r="29">
      <c r="A29" s="39" t="n"/>
      <c r="B29" s="39" t="n"/>
      <c r="C29" s="39" t="n"/>
      <c r="D29" s="39" t="n"/>
      <c r="E29" s="39" t="n"/>
      <c r="F29" s="39" t="n"/>
      <c r="G29" s="39" t="n"/>
      <c r="H29" s="39" t="n"/>
      <c r="I29" s="39" t="n"/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6201FF"/>
    <outlinePr summaryBelow="1" summaryRight="1"/>
    <pageSetUpPr/>
  </sheetPr>
  <dimension ref="A1:Q2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0" customWidth="1" min="3" max="3"/>
    <col width="18" customWidth="1" min="4" max="4"/>
    <col width="12" customWidth="1" min="5" max="5"/>
    <col width="10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2" customWidth="1" min="13" max="13"/>
    <col width="11" customWidth="1" min="14" max="14"/>
    <col width="15" customWidth="1" min="15" max="15"/>
    <col width="40" customWidth="1" min="16" max="16"/>
    <col hidden="1" width="11" customWidth="1" min="17" max="17"/>
  </cols>
  <sheetData>
    <row r="1" ht="30" customHeight="1">
      <c r="A1" s="48" t="inlineStr">
        <is>
          <t>Date</t>
        </is>
      </c>
      <c r="B1" s="48" t="inlineStr">
        <is>
          <t>Symbol</t>
        </is>
      </c>
      <c r="C1" s="48" t="inlineStr">
        <is>
          <t>Direction</t>
        </is>
      </c>
      <c r="D1" s="48" t="inlineStr">
        <is>
          <t>Setup / Playbook</t>
        </is>
      </c>
      <c r="E1" s="48" t="inlineStr">
        <is>
          <t>Session</t>
        </is>
      </c>
      <c r="F1" s="49" t="inlineStr">
        <is>
          <t>Qty / Lots</t>
        </is>
      </c>
      <c r="G1" s="49" t="inlineStr">
        <is>
          <t>Entry</t>
        </is>
      </c>
      <c r="H1" s="49" t="inlineStr">
        <is>
          <t>Stop</t>
        </is>
      </c>
      <c r="I1" s="49" t="inlineStr">
        <is>
          <t>Target</t>
        </is>
      </c>
      <c r="J1" s="49" t="inlineStr">
        <is>
          <t>Exit</t>
        </is>
      </c>
      <c r="K1" s="49" t="inlineStr">
        <is>
          <t>Planned R:R</t>
        </is>
      </c>
      <c r="L1" s="49" t="inlineStr">
        <is>
          <t>Result (R)</t>
        </is>
      </c>
      <c r="M1" s="49" t="inlineStr">
        <is>
          <t>P&amp;L</t>
        </is>
      </c>
      <c r="N1" s="48" t="inlineStr">
        <is>
          <t>Outcome</t>
        </is>
      </c>
      <c r="O1" s="48" t="inlineStr">
        <is>
          <t>Emotion / State</t>
        </is>
      </c>
      <c r="P1" s="48" t="inlineStr">
        <is>
          <t>Notes</t>
        </is>
      </c>
      <c r="Q1" s="49" t="inlineStr">
        <is>
          <t>Equity (R)</t>
        </is>
      </c>
    </row>
    <row r="2" ht="19" customHeight="1">
      <c r="A2" s="50" t="inlineStr">
        <is>
          <t>2026-04-06</t>
        </is>
      </c>
      <c r="B2" s="51" t="inlineStr">
        <is>
          <t>EURUSD</t>
        </is>
      </c>
      <c r="C2" s="51" t="inlineStr">
        <is>
          <t>Long</t>
        </is>
      </c>
      <c r="D2" s="51" t="inlineStr">
        <is>
          <t>Breakout</t>
        </is>
      </c>
      <c r="E2" s="51" t="inlineStr">
        <is>
          <t>London</t>
        </is>
      </c>
      <c r="F2" s="52" t="n">
        <v>1</v>
      </c>
      <c r="G2" s="53" t="n">
        <v>1.085</v>
      </c>
      <c r="H2" s="53" t="n">
        <v>1.082</v>
      </c>
      <c r="I2" s="53" t="n">
        <v>1.092</v>
      </c>
      <c r="J2" s="53" t="n">
        <v>1.091</v>
      </c>
      <c r="K2" s="54">
        <f>IFERROR(ABS(I2-G2)/ABS(G2-H2),"")</f>
        <v/>
      </c>
      <c r="L2" s="55">
        <f>IF(OR(G2="",H2="",J2=""),"",IFERROR(IF(C2="Short",(G2-J2)/(H2-G2),(J2-G2)/(G2-H2)),""))</f>
        <v/>
      </c>
      <c r="M2" s="56" t="n">
        <v>120</v>
      </c>
      <c r="N2" s="57">
        <f>IF(L2="","",IF(L2&gt;0,"Win",IF(L2&lt;0,"Loss","BE")))</f>
        <v/>
      </c>
      <c r="O2" s="51" t="inlineStr">
        <is>
          <t>Disciplined</t>
        </is>
      </c>
      <c r="P2" s="51" t="inlineStr">
        <is>
          <t>Clean break and retest of the range high.</t>
        </is>
      </c>
      <c r="Q2" s="55">
        <f>IF(L2="","",SUM($L$2:L2))</f>
        <v/>
      </c>
    </row>
    <row r="3" ht="19" customHeight="1">
      <c r="A3" s="50" t="inlineStr">
        <is>
          <t>2026-04-07</t>
        </is>
      </c>
      <c r="B3" s="51" t="inlineStr">
        <is>
          <t>GBPUSD</t>
        </is>
      </c>
      <c r="C3" s="51" t="inlineStr">
        <is>
          <t>Short</t>
        </is>
      </c>
      <c r="D3" s="51" t="inlineStr">
        <is>
          <t>Trend continuation</t>
        </is>
      </c>
      <c r="E3" s="51" t="inlineStr">
        <is>
          <t>New York</t>
        </is>
      </c>
      <c r="F3" s="52" t="n">
        <v>1</v>
      </c>
      <c r="G3" s="53" t="n">
        <v>1.27</v>
      </c>
      <c r="H3" s="53" t="n">
        <v>1.274</v>
      </c>
      <c r="I3" s="53" t="n">
        <v>1.262</v>
      </c>
      <c r="J3" s="53" t="n">
        <v>1.265</v>
      </c>
      <c r="K3" s="54">
        <f>IFERROR(ABS(I3-G3)/ABS(G3-H3),"")</f>
        <v/>
      </c>
      <c r="L3" s="55">
        <f>IF(OR(G3="",H3="",J3=""),"",IFERROR(IF(C3="Short",(G3-J3)/(H3-G3),(J3-G3)/(G3-H3)),""))</f>
        <v/>
      </c>
      <c r="M3" s="56" t="n">
        <v>75</v>
      </c>
      <c r="N3" s="57">
        <f>IF(L3="","",IF(L3&gt;0,"Win",IF(L3&lt;0,"Loss","BE")))</f>
        <v/>
      </c>
      <c r="O3" s="51" t="inlineStr">
        <is>
          <t>Calm</t>
        </is>
      </c>
      <c r="P3" s="51" t="inlineStr">
        <is>
          <t>Sold the lower-high into the NY session.</t>
        </is>
      </c>
      <c r="Q3" s="55">
        <f>IF(L3="","",SUM($L$2:L3))</f>
        <v/>
      </c>
    </row>
    <row r="4" ht="19" customHeight="1">
      <c r="A4" s="50" t="inlineStr">
        <is>
          <t>2026-04-08</t>
        </is>
      </c>
      <c r="B4" s="51" t="inlineStr">
        <is>
          <t>XAUUSD</t>
        </is>
      </c>
      <c r="C4" s="51" t="inlineStr">
        <is>
          <t>Long</t>
        </is>
      </c>
      <c r="D4" s="51" t="inlineStr">
        <is>
          <t>Support bounce</t>
        </is>
      </c>
      <c r="E4" s="51" t="inlineStr">
        <is>
          <t>London</t>
        </is>
      </c>
      <c r="F4" s="52" t="n">
        <v>0.5</v>
      </c>
      <c r="G4" s="53" t="n">
        <v>2320</v>
      </c>
      <c r="H4" s="53" t="n">
        <v>2312</v>
      </c>
      <c r="I4" s="53" t="n">
        <v>2340</v>
      </c>
      <c r="J4" s="53" t="n">
        <v>2311</v>
      </c>
      <c r="K4" s="54">
        <f>IFERROR(ABS(I4-G4)/ABS(G4-H4),"")</f>
        <v/>
      </c>
      <c r="L4" s="55">
        <f>IF(OR(G4="",H4="",J4=""),"",IFERROR(IF(C4="Short",(G4-J4)/(H4-G4),(J4-G4)/(G4-H4)),""))</f>
        <v/>
      </c>
      <c r="M4" s="56" t="n">
        <v>-90</v>
      </c>
      <c r="N4" s="57">
        <f>IF(L4="","",IF(L4&gt;0,"Win",IF(L4&lt;0,"Loss","BE")))</f>
        <v/>
      </c>
      <c r="O4" s="51" t="inlineStr">
        <is>
          <t>Hesitant</t>
        </is>
      </c>
      <c r="P4" s="51" t="inlineStr">
        <is>
          <t>Entered early, support did not hold.</t>
        </is>
      </c>
      <c r="Q4" s="55">
        <f>IF(L4="","",SUM($L$2:L4))</f>
        <v/>
      </c>
    </row>
    <row r="5" ht="19" customHeight="1">
      <c r="A5" s="50" t="inlineStr">
        <is>
          <t>2026-04-09</t>
        </is>
      </c>
      <c r="B5" s="51" t="inlineStr">
        <is>
          <t>BTCUSDT</t>
        </is>
      </c>
      <c r="C5" s="51" t="inlineStr">
        <is>
          <t>Long</t>
        </is>
      </c>
      <c r="D5" s="51" t="inlineStr">
        <is>
          <t>Breakout</t>
        </is>
      </c>
      <c r="E5" s="51" t="inlineStr">
        <is>
          <t>Asia</t>
        </is>
      </c>
      <c r="F5" s="52" t="n">
        <v>0.1</v>
      </c>
      <c r="G5" s="53" t="n">
        <v>64000</v>
      </c>
      <c r="H5" s="53" t="n">
        <v>63200</v>
      </c>
      <c r="I5" s="53" t="n">
        <v>66000</v>
      </c>
      <c r="J5" s="53" t="n">
        <v>65800</v>
      </c>
      <c r="K5" s="54">
        <f>IFERROR(ABS(I5-G5)/ABS(G5-H5),"")</f>
        <v/>
      </c>
      <c r="L5" s="55">
        <f>IF(OR(G5="",H5="",J5=""),"",IFERROR(IF(C5="Short",(G5-J5)/(H5-G5),(J5-G5)/(G5-H5)),""))</f>
        <v/>
      </c>
      <c r="M5" s="56" t="n">
        <v>180</v>
      </c>
      <c r="N5" s="57">
        <f>IF(L5="","",IF(L5&gt;0,"Win",IF(L5&lt;0,"Loss","BE")))</f>
        <v/>
      </c>
      <c r="O5" s="51" t="inlineStr">
        <is>
          <t>Disciplined</t>
        </is>
      </c>
      <c r="P5" s="51" t="inlineStr">
        <is>
          <t>Range expansion, trailed to target.</t>
        </is>
      </c>
      <c r="Q5" s="55">
        <f>IF(L5="","",SUM($L$2:L5))</f>
        <v/>
      </c>
    </row>
    <row r="6" ht="19" customHeight="1">
      <c r="A6" s="50" t="inlineStr">
        <is>
          <t>2026-04-10</t>
        </is>
      </c>
      <c r="B6" s="51" t="inlineStr">
        <is>
          <t>EURUSD</t>
        </is>
      </c>
      <c r="C6" s="51" t="inlineStr">
        <is>
          <t>Short</t>
        </is>
      </c>
      <c r="D6" s="51" t="inlineStr">
        <is>
          <t>Range reversal</t>
        </is>
      </c>
      <c r="E6" s="51" t="inlineStr">
        <is>
          <t>London</t>
        </is>
      </c>
      <c r="F6" s="52" t="n">
        <v>1</v>
      </c>
      <c r="G6" s="53" t="n">
        <v>1.09</v>
      </c>
      <c r="H6" s="53" t="n">
        <v>1.093</v>
      </c>
      <c r="I6" s="53" t="n">
        <v>1.084</v>
      </c>
      <c r="J6" s="53" t="n">
        <v>1.0925</v>
      </c>
      <c r="K6" s="54">
        <f>IFERROR(ABS(I6-G6)/ABS(G6-H6),"")</f>
        <v/>
      </c>
      <c r="L6" s="55">
        <f>IF(OR(G6="",H6="",J6=""),"",IFERROR(IF(C6="Short",(G6-J6)/(H6-G6),(J6-G6)/(G6-H6)),""))</f>
        <v/>
      </c>
      <c r="M6" s="56" t="n">
        <v>-50</v>
      </c>
      <c r="N6" s="57">
        <f>IF(L6="","",IF(L6&gt;0,"Win",IF(L6&lt;0,"Loss","BE")))</f>
        <v/>
      </c>
      <c r="O6" s="51" t="inlineStr">
        <is>
          <t>FOMO</t>
        </is>
      </c>
      <c r="P6" s="51" t="inlineStr">
        <is>
          <t>Chased the move, no real signal.</t>
        </is>
      </c>
      <c r="Q6" s="55">
        <f>IF(L6="","",SUM($L$2:L6))</f>
        <v/>
      </c>
    </row>
    <row r="7" ht="19" customHeight="1">
      <c r="A7" s="50" t="inlineStr">
        <is>
          <t>2026-04-13</t>
        </is>
      </c>
      <c r="B7" s="51" t="inlineStr">
        <is>
          <t>USDJPY</t>
        </is>
      </c>
      <c r="C7" s="51" t="inlineStr">
        <is>
          <t>Long</t>
        </is>
      </c>
      <c r="D7" s="51" t="inlineStr">
        <is>
          <t>Pullback</t>
        </is>
      </c>
      <c r="E7" s="51" t="inlineStr">
        <is>
          <t>Asia</t>
        </is>
      </c>
      <c r="F7" s="52" t="n">
        <v>1</v>
      </c>
      <c r="G7" s="53" t="n">
        <v>156</v>
      </c>
      <c r="H7" s="53" t="n">
        <v>155.6</v>
      </c>
      <c r="I7" s="53" t="n">
        <v>157</v>
      </c>
      <c r="J7" s="53" t="n">
        <v>156.9</v>
      </c>
      <c r="K7" s="54">
        <f>IFERROR(ABS(I7-G7)/ABS(G7-H7),"")</f>
        <v/>
      </c>
      <c r="L7" s="55">
        <f>IF(OR(G7="",H7="",J7=""),"",IFERROR(IF(C7="Short",(G7-J7)/(H7-G7),(J7-G7)/(G7-H7)),""))</f>
        <v/>
      </c>
      <c r="M7" s="56" t="n">
        <v>110</v>
      </c>
      <c r="N7" s="57">
        <f>IF(L7="","",IF(L7&gt;0,"Win",IF(L7&lt;0,"Loss","BE")))</f>
        <v/>
      </c>
      <c r="O7" s="51" t="inlineStr">
        <is>
          <t>Calm</t>
        </is>
      </c>
      <c r="P7" s="51" t="inlineStr">
        <is>
          <t>Bought the pullback to the 20 EMA.</t>
        </is>
      </c>
      <c r="Q7" s="55">
        <f>IF(L7="","",SUM($L$2:L7))</f>
        <v/>
      </c>
    </row>
    <row r="8" ht="19" customHeight="1">
      <c r="A8" s="50" t="inlineStr">
        <is>
          <t>2026-04-14</t>
        </is>
      </c>
      <c r="B8" s="51" t="inlineStr">
        <is>
          <t>NAS100</t>
        </is>
      </c>
      <c r="C8" s="51" t="inlineStr">
        <is>
          <t>Long</t>
        </is>
      </c>
      <c r="D8" s="51" t="inlineStr">
        <is>
          <t>Breakout</t>
        </is>
      </c>
      <c r="E8" s="51" t="inlineStr">
        <is>
          <t>New York</t>
        </is>
      </c>
      <c r="F8" s="52" t="n">
        <v>1</v>
      </c>
      <c r="G8" s="53" t="n">
        <v>18000</v>
      </c>
      <c r="H8" s="53" t="n">
        <v>17950</v>
      </c>
      <c r="I8" s="53" t="n">
        <v>18120</v>
      </c>
      <c r="J8" s="53" t="n">
        <v>18020</v>
      </c>
      <c r="K8" s="54">
        <f>IFERROR(ABS(I8-G8)/ABS(G8-H8),"")</f>
        <v/>
      </c>
      <c r="L8" s="55">
        <f>IF(OR(G8="",H8="",J8=""),"",IFERROR(IF(C8="Short",(G8-J8)/(H8-G8),(J8-G8)/(G8-H8)),""))</f>
        <v/>
      </c>
      <c r="M8" s="56" t="n">
        <v>20</v>
      </c>
      <c r="N8" s="57">
        <f>IF(L8="","",IF(L8&gt;0,"Win",IF(L8&lt;0,"Loss","BE")))</f>
        <v/>
      </c>
      <c r="O8" s="51" t="inlineStr">
        <is>
          <t>Disciplined</t>
        </is>
      </c>
      <c r="P8" s="51" t="inlineStr">
        <is>
          <t>Small winner, cut as momentum faded.</t>
        </is>
      </c>
      <c r="Q8" s="55">
        <f>IF(L8="","",SUM($L$2:L8))</f>
        <v/>
      </c>
    </row>
    <row r="9" ht="19" customHeight="1">
      <c r="A9" s="50" t="inlineStr">
        <is>
          <t>2026-04-15</t>
        </is>
      </c>
      <c r="B9" s="51" t="inlineStr">
        <is>
          <t>GBPJPY</t>
        </is>
      </c>
      <c r="C9" s="51" t="inlineStr">
        <is>
          <t>Short</t>
        </is>
      </c>
      <c r="D9" s="51" t="inlineStr">
        <is>
          <t>Range reversal</t>
        </is>
      </c>
      <c r="E9" s="51" t="inlineStr">
        <is>
          <t>London</t>
        </is>
      </c>
      <c r="F9" s="52" t="n">
        <v>0.5</v>
      </c>
      <c r="G9" s="53" t="n">
        <v>198.5</v>
      </c>
      <c r="H9" s="53" t="n">
        <v>198.9</v>
      </c>
      <c r="I9" s="53" t="n">
        <v>197.5</v>
      </c>
      <c r="J9" s="53" t="n">
        <v>199</v>
      </c>
      <c r="K9" s="54">
        <f>IFERROR(ABS(I9-G9)/ABS(G9-H9),"")</f>
        <v/>
      </c>
      <c r="L9" s="55">
        <f>IF(OR(G9="",H9="",J9=""),"",IFERROR(IF(C9="Short",(G9-J9)/(H9-G9),(J9-G9)/(G9-H9)),""))</f>
        <v/>
      </c>
      <c r="M9" s="56" t="n">
        <v>-85</v>
      </c>
      <c r="N9" s="57">
        <f>IF(L9="","",IF(L9&gt;0,"Win",IF(L9&lt;0,"Loss","BE")))</f>
        <v/>
      </c>
      <c r="O9" s="51" t="inlineStr">
        <is>
          <t>Revenge</t>
        </is>
      </c>
      <c r="P9" s="51" t="inlineStr">
        <is>
          <t>Revenge trade after the NAS exit. Avoid.</t>
        </is>
      </c>
      <c r="Q9" s="55">
        <f>IF(L9="","",SUM($L$2:L9))</f>
        <v/>
      </c>
    </row>
    <row r="10" ht="19" customHeight="1">
      <c r="A10" s="50" t="inlineStr">
        <is>
          <t>2026-04-16</t>
        </is>
      </c>
      <c r="B10" s="51" t="inlineStr">
        <is>
          <t>XAUUSD</t>
        </is>
      </c>
      <c r="C10" s="51" t="inlineStr">
        <is>
          <t>Long</t>
        </is>
      </c>
      <c r="D10" s="51" t="inlineStr">
        <is>
          <t>Support bounce</t>
        </is>
      </c>
      <c r="E10" s="51" t="inlineStr">
        <is>
          <t>London</t>
        </is>
      </c>
      <c r="F10" s="52" t="n">
        <v>0.5</v>
      </c>
      <c r="G10" s="53" t="n">
        <v>2335</v>
      </c>
      <c r="H10" s="53" t="n">
        <v>2328</v>
      </c>
      <c r="I10" s="53" t="n">
        <v>2352</v>
      </c>
      <c r="J10" s="53" t="n">
        <v>2350</v>
      </c>
      <c r="K10" s="54">
        <f>IFERROR(ABS(I10-G10)/ABS(G10-H10),"")</f>
        <v/>
      </c>
      <c r="L10" s="55">
        <f>IF(OR(G10="",H10="",J10=""),"",IFERROR(IF(C10="Short",(G10-J10)/(H10-G10),(J10-G10)/(G10-H10)),""))</f>
        <v/>
      </c>
      <c r="M10" s="56" t="n">
        <v>150</v>
      </c>
      <c r="N10" s="57">
        <f>IF(L10="","",IF(L10&gt;0,"Win",IF(L10&lt;0,"Loss","BE")))</f>
        <v/>
      </c>
      <c r="O10" s="51" t="inlineStr">
        <is>
          <t>Calm</t>
        </is>
      </c>
      <c r="P10" s="51" t="inlineStr">
        <is>
          <t>Textbook bounce off prior day low.</t>
        </is>
      </c>
      <c r="Q10" s="55">
        <f>IF(L10="","",SUM($L$2:L10))</f>
        <v/>
      </c>
    </row>
    <row r="11" ht="19" customHeight="1">
      <c r="A11" s="50" t="inlineStr">
        <is>
          <t>2026-04-17</t>
        </is>
      </c>
      <c r="B11" s="51" t="inlineStr">
        <is>
          <t>ETHUSDT</t>
        </is>
      </c>
      <c r="C11" s="51" t="inlineStr">
        <is>
          <t>Short</t>
        </is>
      </c>
      <c r="D11" s="51" t="inlineStr">
        <is>
          <t>Trend continuation</t>
        </is>
      </c>
      <c r="E11" s="51" t="inlineStr">
        <is>
          <t>Asia</t>
        </is>
      </c>
      <c r="F11" s="52" t="n">
        <v>0.1</v>
      </c>
      <c r="G11" s="53" t="n">
        <v>3400</v>
      </c>
      <c r="H11" s="53" t="n">
        <v>3450</v>
      </c>
      <c r="I11" s="53" t="n">
        <v>3300</v>
      </c>
      <c r="J11" s="53" t="n">
        <v>3320</v>
      </c>
      <c r="K11" s="54">
        <f>IFERROR(ABS(I11-G11)/ABS(G11-H11),"")</f>
        <v/>
      </c>
      <c r="L11" s="55">
        <f>IF(OR(G11="",H11="",J11=""),"",IFERROR(IF(C11="Short",(G11-J11)/(H11-G11),(J11-G11)/(G11-H11)),""))</f>
        <v/>
      </c>
      <c r="M11" s="56" t="n">
        <v>95</v>
      </c>
      <c r="N11" s="57">
        <f>IF(L11="","",IF(L11&gt;0,"Win",IF(L11&lt;0,"Loss","BE")))</f>
        <v/>
      </c>
      <c r="O11" s="51" t="inlineStr">
        <is>
          <t>Disciplined</t>
        </is>
      </c>
      <c r="P11" s="51" t="inlineStr">
        <is>
          <t>Followed the daily downtrend.</t>
        </is>
      </c>
      <c r="Q11" s="55">
        <f>IF(L11="","",SUM($L$2:L11))</f>
        <v/>
      </c>
    </row>
    <row r="12" ht="19" customHeight="1">
      <c r="A12" s="50" t="inlineStr">
        <is>
          <t>2026-04-20</t>
        </is>
      </c>
      <c r="B12" s="51" t="inlineStr">
        <is>
          <t>EURUSD</t>
        </is>
      </c>
      <c r="C12" s="51" t="inlineStr">
        <is>
          <t>Long</t>
        </is>
      </c>
      <c r="D12" s="51" t="inlineStr">
        <is>
          <t>Pullback</t>
        </is>
      </c>
      <c r="E12" s="51" t="inlineStr">
        <is>
          <t>New York</t>
        </is>
      </c>
      <c r="F12" s="52" t="n">
        <v>1</v>
      </c>
      <c r="G12" s="53" t="n">
        <v>1.082</v>
      </c>
      <c r="H12" s="53" t="n">
        <v>1.0795</v>
      </c>
      <c r="I12" s="53" t="n">
        <v>1.088</v>
      </c>
      <c r="J12" s="53" t="n">
        <v>1.0815</v>
      </c>
      <c r="K12" s="54">
        <f>IFERROR(ABS(I12-G12)/ABS(G12-H12),"")</f>
        <v/>
      </c>
      <c r="L12" s="55">
        <f>IF(OR(G12="",H12="",J12=""),"",IFERROR(IF(C12="Short",(G12-J12)/(H12-G12),(J12-G12)/(G12-H12)),""))</f>
        <v/>
      </c>
      <c r="M12" s="56" t="n">
        <v>-15</v>
      </c>
      <c r="N12" s="57">
        <f>IF(L12="","",IF(L12&gt;0,"Win",IF(L12&lt;0,"Loss","BE")))</f>
        <v/>
      </c>
      <c r="O12" s="51" t="inlineStr">
        <is>
          <t>Hesitant</t>
        </is>
      </c>
      <c r="P12" s="51" t="inlineStr">
        <is>
          <t>Stopped at break-even-ish, thin volume.</t>
        </is>
      </c>
      <c r="Q12" s="55">
        <f>IF(L12="","",SUM($L$2:L12))</f>
        <v/>
      </c>
    </row>
    <row r="13" ht="19" customHeight="1">
      <c r="A13" s="50" t="inlineStr">
        <is>
          <t>2026-04-21</t>
        </is>
      </c>
      <c r="B13" s="51" t="inlineStr">
        <is>
          <t>USDCAD</t>
        </is>
      </c>
      <c r="C13" s="51" t="inlineStr">
        <is>
          <t>Short</t>
        </is>
      </c>
      <c r="D13" s="51" t="inlineStr">
        <is>
          <t>Breakout</t>
        </is>
      </c>
      <c r="E13" s="51" t="inlineStr">
        <is>
          <t>New York</t>
        </is>
      </c>
      <c r="F13" s="52" t="n">
        <v>1</v>
      </c>
      <c r="G13" s="53" t="n">
        <v>1.37</v>
      </c>
      <c r="H13" s="53" t="n">
        <v>1.373</v>
      </c>
      <c r="I13" s="53" t="n">
        <v>1.364</v>
      </c>
      <c r="J13" s="53" t="n">
        <v>1.366</v>
      </c>
      <c r="K13" s="54">
        <f>IFERROR(ABS(I13-G13)/ABS(G13-H13),"")</f>
        <v/>
      </c>
      <c r="L13" s="55">
        <f>IF(OR(G13="",H13="",J13=""),"",IFERROR(IF(C13="Short",(G13-J13)/(H13-G13),(J13-G13)/(G13-H13)),""))</f>
        <v/>
      </c>
      <c r="M13" s="56" t="n">
        <v>80</v>
      </c>
      <c r="N13" s="57">
        <f>IF(L13="","",IF(L13&gt;0,"Win",IF(L13&lt;0,"Loss","BE")))</f>
        <v/>
      </c>
      <c r="O13" s="51" t="inlineStr">
        <is>
          <t>Calm</t>
        </is>
      </c>
      <c r="P13" s="51" t="inlineStr">
        <is>
          <t>Oil-driven break, managed well.</t>
        </is>
      </c>
      <c r="Q13" s="55">
        <f>IF(L13="","",SUM($L$2:L13))</f>
        <v/>
      </c>
    </row>
    <row r="14" ht="19" customHeight="1">
      <c r="A14" s="50" t="inlineStr">
        <is>
          <t>2026-04-22</t>
        </is>
      </c>
      <c r="B14" s="51" t="inlineStr">
        <is>
          <t>BTCUSDT</t>
        </is>
      </c>
      <c r="C14" s="51" t="inlineStr">
        <is>
          <t>Long</t>
        </is>
      </c>
      <c r="D14" s="51" t="inlineStr">
        <is>
          <t>Trend continuation</t>
        </is>
      </c>
      <c r="E14" s="51" t="inlineStr">
        <is>
          <t>Asia</t>
        </is>
      </c>
      <c r="F14" s="52" t="n">
        <v>0.1</v>
      </c>
      <c r="G14" s="53" t="n">
        <v>66000</v>
      </c>
      <c r="H14" s="53" t="n">
        <v>65200</v>
      </c>
      <c r="I14" s="53" t="n">
        <v>68000</v>
      </c>
      <c r="J14" s="53" t="n">
        <v>67500</v>
      </c>
      <c r="K14" s="54">
        <f>IFERROR(ABS(I14-G14)/ABS(G14-H14),"")</f>
        <v/>
      </c>
      <c r="L14" s="55">
        <f>IF(OR(G14="",H14="",J14=""),"",IFERROR(IF(C14="Short",(G14-J14)/(H14-G14),(J14-G14)/(G14-H14)),""))</f>
        <v/>
      </c>
      <c r="M14" s="56" t="n">
        <v>150</v>
      </c>
      <c r="N14" s="57">
        <f>IF(L14="","",IF(L14&gt;0,"Win",IF(L14&lt;0,"Loss","BE")))</f>
        <v/>
      </c>
      <c r="O14" s="51" t="inlineStr">
        <is>
          <t>Disciplined</t>
        </is>
      </c>
      <c r="P14" s="51" t="inlineStr">
        <is>
          <t>Added on strength, scaled out.</t>
        </is>
      </c>
      <c r="Q14" s="55">
        <f>IF(L14="","",SUM($L$2:L14))</f>
        <v/>
      </c>
    </row>
    <row r="15" ht="19" customHeight="1">
      <c r="A15" s="50" t="inlineStr">
        <is>
          <t>2026-04-23</t>
        </is>
      </c>
      <c r="B15" s="51" t="inlineStr">
        <is>
          <t>XAUUSD</t>
        </is>
      </c>
      <c r="C15" s="51" t="inlineStr">
        <is>
          <t>Short</t>
        </is>
      </c>
      <c r="D15" s="51" t="inlineStr">
        <is>
          <t>Range reversal</t>
        </is>
      </c>
      <c r="E15" s="51" t="inlineStr">
        <is>
          <t>London</t>
        </is>
      </c>
      <c r="F15" s="52" t="n">
        <v>0.5</v>
      </c>
      <c r="G15" s="53" t="n">
        <v>2360</v>
      </c>
      <c r="H15" s="53" t="n">
        <v>2368</v>
      </c>
      <c r="I15" s="53" t="n">
        <v>2340</v>
      </c>
      <c r="J15" s="53" t="n">
        <v>2366</v>
      </c>
      <c r="K15" s="54">
        <f>IFERROR(ABS(I15-G15)/ABS(G15-H15),"")</f>
        <v/>
      </c>
      <c r="L15" s="55">
        <f>IF(OR(G15="",H15="",J15=""),"",IFERROR(IF(C15="Short",(G15-J15)/(H15-G15),(J15-G15)/(G15-H15)),""))</f>
        <v/>
      </c>
      <c r="M15" s="56" t="n">
        <v>-60</v>
      </c>
      <c r="N15" s="57">
        <f>IF(L15="","",IF(L15&gt;0,"Win",IF(L15&lt;0,"Loss","BE")))</f>
        <v/>
      </c>
      <c r="O15" s="51" t="inlineStr">
        <is>
          <t>FOMO</t>
        </is>
      </c>
      <c r="P15" s="51" t="inlineStr">
        <is>
          <t>Faded too early into strength.</t>
        </is>
      </c>
      <c r="Q15" s="55">
        <f>IF(L15="","",SUM($L$2:L15))</f>
        <v/>
      </c>
    </row>
    <row r="16" ht="19" customHeight="1">
      <c r="A16" s="50" t="inlineStr">
        <is>
          <t>2026-04-24</t>
        </is>
      </c>
      <c r="B16" s="51" t="inlineStr">
        <is>
          <t>EURUSD</t>
        </is>
      </c>
      <c r="C16" s="51" t="inlineStr">
        <is>
          <t>Long</t>
        </is>
      </c>
      <c r="D16" s="51" t="inlineStr">
        <is>
          <t>Breakout</t>
        </is>
      </c>
      <c r="E16" s="51" t="inlineStr">
        <is>
          <t>London</t>
        </is>
      </c>
      <c r="F16" s="52" t="n">
        <v>1</v>
      </c>
      <c r="G16" s="53" t="n">
        <v>1.079</v>
      </c>
      <c r="H16" s="53" t="n">
        <v>1.0765</v>
      </c>
      <c r="I16" s="53" t="n">
        <v>1.085</v>
      </c>
      <c r="J16" s="53" t="n">
        <v>1.0845</v>
      </c>
      <c r="K16" s="54">
        <f>IFERROR(ABS(I16-G16)/ABS(G16-H16),"")</f>
        <v/>
      </c>
      <c r="L16" s="55">
        <f>IF(OR(G16="",H16="",J16=""),"",IFERROR(IF(C16="Short",(G16-J16)/(H16-G16),(J16-G16)/(G16-H16)),""))</f>
        <v/>
      </c>
      <c r="M16" s="56" t="n">
        <v>130</v>
      </c>
      <c r="N16" s="57">
        <f>IF(L16="","",IF(L16&gt;0,"Win",IF(L16&lt;0,"Loss","BE")))</f>
        <v/>
      </c>
      <c r="O16" s="51" t="inlineStr">
        <is>
          <t>Disciplined</t>
        </is>
      </c>
      <c r="P16" s="51" t="inlineStr">
        <is>
          <t>Best setup of the week, full size.</t>
        </is>
      </c>
      <c r="Q16" s="55">
        <f>IF(L16="","",SUM($L$2:L16))</f>
        <v/>
      </c>
    </row>
    <row r="17" ht="19" customHeight="1">
      <c r="A17" s="50" t="n"/>
      <c r="B17" s="51" t="n"/>
      <c r="C17" s="51" t="n"/>
      <c r="D17" s="51" t="n"/>
      <c r="E17" s="51" t="n"/>
      <c r="F17" s="52" t="n"/>
      <c r="G17" s="53" t="n"/>
      <c r="H17" s="53" t="n"/>
      <c r="I17" s="53" t="n"/>
      <c r="J17" s="53" t="n"/>
      <c r="K17" s="54">
        <f>IFERROR(ABS(I17-G17)/ABS(G17-H17),"")</f>
        <v/>
      </c>
      <c r="L17" s="55">
        <f>IF(OR(G17="",H17="",J17=""),"",IFERROR(IF(C17="Short",(G17-J17)/(H17-G17),(J17-G17)/(G17-H17)),""))</f>
        <v/>
      </c>
      <c r="M17" s="56" t="n"/>
      <c r="N17" s="57">
        <f>IF(L17="","",IF(L17&gt;0,"Win",IF(L17&lt;0,"Loss","BE")))</f>
        <v/>
      </c>
      <c r="O17" s="51" t="n"/>
      <c r="P17" s="51" t="n"/>
      <c r="Q17" s="55">
        <f>IF(L17="","",SUM($L$2:L17))</f>
        <v/>
      </c>
    </row>
    <row r="18" ht="19" customHeight="1">
      <c r="A18" s="50" t="n"/>
      <c r="B18" s="51" t="n"/>
      <c r="C18" s="51" t="n"/>
      <c r="D18" s="51" t="n"/>
      <c r="E18" s="51" t="n"/>
      <c r="F18" s="52" t="n"/>
      <c r="G18" s="53" t="n"/>
      <c r="H18" s="53" t="n"/>
      <c r="I18" s="53" t="n"/>
      <c r="J18" s="53" t="n"/>
      <c r="K18" s="54">
        <f>IFERROR(ABS(I18-G18)/ABS(G18-H18),"")</f>
        <v/>
      </c>
      <c r="L18" s="55">
        <f>IF(OR(G18="",H18="",J18=""),"",IFERROR(IF(C18="Short",(G18-J18)/(H18-G18),(J18-G18)/(G18-H18)),""))</f>
        <v/>
      </c>
      <c r="M18" s="56" t="n"/>
      <c r="N18" s="57">
        <f>IF(L18="","",IF(L18&gt;0,"Win",IF(L18&lt;0,"Loss","BE")))</f>
        <v/>
      </c>
      <c r="O18" s="51" t="n"/>
      <c r="P18" s="51" t="n"/>
      <c r="Q18" s="55">
        <f>IF(L18="","",SUM($L$2:L18))</f>
        <v/>
      </c>
    </row>
    <row r="19" ht="19" customHeight="1">
      <c r="A19" s="50" t="n"/>
      <c r="B19" s="51" t="n"/>
      <c r="C19" s="51" t="n"/>
      <c r="D19" s="51" t="n"/>
      <c r="E19" s="51" t="n"/>
      <c r="F19" s="52" t="n"/>
      <c r="G19" s="53" t="n"/>
      <c r="H19" s="53" t="n"/>
      <c r="I19" s="53" t="n"/>
      <c r="J19" s="53" t="n"/>
      <c r="K19" s="54">
        <f>IFERROR(ABS(I19-G19)/ABS(G19-H19),"")</f>
        <v/>
      </c>
      <c r="L19" s="55">
        <f>IF(OR(G19="",H19="",J19=""),"",IFERROR(IF(C19="Short",(G19-J19)/(H19-G19),(J19-G19)/(G19-H19)),""))</f>
        <v/>
      </c>
      <c r="M19" s="56" t="n"/>
      <c r="N19" s="57">
        <f>IF(L19="","",IF(L19&gt;0,"Win",IF(L19&lt;0,"Loss","BE")))</f>
        <v/>
      </c>
      <c r="O19" s="51" t="n"/>
      <c r="P19" s="51" t="n"/>
      <c r="Q19" s="55">
        <f>IF(L19="","",SUM($L$2:L19))</f>
        <v/>
      </c>
    </row>
    <row r="20" ht="19" customHeight="1">
      <c r="A20" s="50" t="n"/>
      <c r="B20" s="51" t="n"/>
      <c r="C20" s="51" t="n"/>
      <c r="D20" s="51" t="n"/>
      <c r="E20" s="51" t="n"/>
      <c r="F20" s="52" t="n"/>
      <c r="G20" s="53" t="n"/>
      <c r="H20" s="53" t="n"/>
      <c r="I20" s="53" t="n"/>
      <c r="J20" s="53" t="n"/>
      <c r="K20" s="54">
        <f>IFERROR(ABS(I20-G20)/ABS(G20-H20),"")</f>
        <v/>
      </c>
      <c r="L20" s="55">
        <f>IF(OR(G20="",H20="",J20=""),"",IFERROR(IF(C20="Short",(G20-J20)/(H20-G20),(J20-G20)/(G20-H20)),""))</f>
        <v/>
      </c>
      <c r="M20" s="56" t="n"/>
      <c r="N20" s="57">
        <f>IF(L20="","",IF(L20&gt;0,"Win",IF(L20&lt;0,"Loss","BE")))</f>
        <v/>
      </c>
      <c r="O20" s="51" t="n"/>
      <c r="P20" s="51" t="n"/>
      <c r="Q20" s="55">
        <f>IF(L20="","",SUM($L$2:L20))</f>
        <v/>
      </c>
    </row>
    <row r="21" ht="19" customHeight="1">
      <c r="A21" s="50" t="n"/>
      <c r="B21" s="51" t="n"/>
      <c r="C21" s="51" t="n"/>
      <c r="D21" s="51" t="n"/>
      <c r="E21" s="51" t="n"/>
      <c r="F21" s="52" t="n"/>
      <c r="G21" s="53" t="n"/>
      <c r="H21" s="53" t="n"/>
      <c r="I21" s="53" t="n"/>
      <c r="J21" s="53" t="n"/>
      <c r="K21" s="54">
        <f>IFERROR(ABS(I21-G21)/ABS(G21-H21),"")</f>
        <v/>
      </c>
      <c r="L21" s="55">
        <f>IF(OR(G21="",H21="",J21=""),"",IFERROR(IF(C21="Short",(G21-J21)/(H21-G21),(J21-G21)/(G21-H21)),""))</f>
        <v/>
      </c>
      <c r="M21" s="56" t="n"/>
      <c r="N21" s="57">
        <f>IF(L21="","",IF(L21&gt;0,"Win",IF(L21&lt;0,"Loss","BE")))</f>
        <v/>
      </c>
      <c r="O21" s="51" t="n"/>
      <c r="P21" s="51" t="n"/>
      <c r="Q21" s="55">
        <f>IF(L21="","",SUM($L$2:L21))</f>
        <v/>
      </c>
    </row>
    <row r="22" ht="19" customHeight="1">
      <c r="A22" s="50" t="n"/>
      <c r="B22" s="51" t="n"/>
      <c r="C22" s="51" t="n"/>
      <c r="D22" s="51" t="n"/>
      <c r="E22" s="51" t="n"/>
      <c r="F22" s="52" t="n"/>
      <c r="G22" s="53" t="n"/>
      <c r="H22" s="53" t="n"/>
      <c r="I22" s="53" t="n"/>
      <c r="J22" s="53" t="n"/>
      <c r="K22" s="54">
        <f>IFERROR(ABS(I22-G22)/ABS(G22-H22),"")</f>
        <v/>
      </c>
      <c r="L22" s="55">
        <f>IF(OR(G22="",H22="",J22=""),"",IFERROR(IF(C22="Short",(G22-J22)/(H22-G22),(J22-G22)/(G22-H22)),""))</f>
        <v/>
      </c>
      <c r="M22" s="56" t="n"/>
      <c r="N22" s="57">
        <f>IF(L22="","",IF(L22&gt;0,"Win",IF(L22&lt;0,"Loss","BE")))</f>
        <v/>
      </c>
      <c r="O22" s="51" t="n"/>
      <c r="P22" s="51" t="n"/>
      <c r="Q22" s="55">
        <f>IF(L22="","",SUM($L$2:L22))</f>
        <v/>
      </c>
    </row>
    <row r="23" ht="19" customHeight="1">
      <c r="A23" s="50" t="n"/>
      <c r="B23" s="51" t="n"/>
      <c r="C23" s="51" t="n"/>
      <c r="D23" s="51" t="n"/>
      <c r="E23" s="51" t="n"/>
      <c r="F23" s="52" t="n"/>
      <c r="G23" s="53" t="n"/>
      <c r="H23" s="53" t="n"/>
      <c r="I23" s="53" t="n"/>
      <c r="J23" s="53" t="n"/>
      <c r="K23" s="54">
        <f>IFERROR(ABS(I23-G23)/ABS(G23-H23),"")</f>
        <v/>
      </c>
      <c r="L23" s="55">
        <f>IF(OR(G23="",H23="",J23=""),"",IFERROR(IF(C23="Short",(G23-J23)/(H23-G23),(J23-G23)/(G23-H23)),""))</f>
        <v/>
      </c>
      <c r="M23" s="56" t="n"/>
      <c r="N23" s="57">
        <f>IF(L23="","",IF(L23&gt;0,"Win",IF(L23&lt;0,"Loss","BE")))</f>
        <v/>
      </c>
      <c r="O23" s="51" t="n"/>
      <c r="P23" s="51" t="n"/>
      <c r="Q23" s="55">
        <f>IF(L23="","",SUM($L$2:L23))</f>
        <v/>
      </c>
    </row>
    <row r="24" ht="19" customHeight="1">
      <c r="A24" s="50" t="n"/>
      <c r="B24" s="51" t="n"/>
      <c r="C24" s="51" t="n"/>
      <c r="D24" s="51" t="n"/>
      <c r="E24" s="51" t="n"/>
      <c r="F24" s="52" t="n"/>
      <c r="G24" s="53" t="n"/>
      <c r="H24" s="53" t="n"/>
      <c r="I24" s="53" t="n"/>
      <c r="J24" s="53" t="n"/>
      <c r="K24" s="54">
        <f>IFERROR(ABS(I24-G24)/ABS(G24-H24),"")</f>
        <v/>
      </c>
      <c r="L24" s="55">
        <f>IF(OR(G24="",H24="",J24=""),"",IFERROR(IF(C24="Short",(G24-J24)/(H24-G24),(J24-G24)/(G24-H24)),""))</f>
        <v/>
      </c>
      <c r="M24" s="56" t="n"/>
      <c r="N24" s="57">
        <f>IF(L24="","",IF(L24&gt;0,"Win",IF(L24&lt;0,"Loss","BE")))</f>
        <v/>
      </c>
      <c r="O24" s="51" t="n"/>
      <c r="P24" s="51" t="n"/>
      <c r="Q24" s="55">
        <f>IF(L24="","",SUM($L$2:L24))</f>
        <v/>
      </c>
    </row>
    <row r="25" ht="19" customHeight="1">
      <c r="A25" s="50" t="n"/>
      <c r="B25" s="51" t="n"/>
      <c r="C25" s="51" t="n"/>
      <c r="D25" s="51" t="n"/>
      <c r="E25" s="51" t="n"/>
      <c r="F25" s="52" t="n"/>
      <c r="G25" s="53" t="n"/>
      <c r="H25" s="53" t="n"/>
      <c r="I25" s="53" t="n"/>
      <c r="J25" s="53" t="n"/>
      <c r="K25" s="54">
        <f>IFERROR(ABS(I25-G25)/ABS(G25-H25),"")</f>
        <v/>
      </c>
      <c r="L25" s="55">
        <f>IF(OR(G25="",H25="",J25=""),"",IFERROR(IF(C25="Short",(G25-J25)/(H25-G25),(J25-G25)/(G25-H25)),""))</f>
        <v/>
      </c>
      <c r="M25" s="56" t="n"/>
      <c r="N25" s="57">
        <f>IF(L25="","",IF(L25&gt;0,"Win",IF(L25&lt;0,"Loss","BE")))</f>
        <v/>
      </c>
      <c r="O25" s="51" t="n"/>
      <c r="P25" s="51" t="n"/>
      <c r="Q25" s="55">
        <f>IF(L25="","",SUM($L$2:L25))</f>
        <v/>
      </c>
    </row>
    <row r="26" ht="19" customHeight="1">
      <c r="A26" s="50" t="n"/>
      <c r="B26" s="51" t="n"/>
      <c r="C26" s="51" t="n"/>
      <c r="D26" s="51" t="n"/>
      <c r="E26" s="51" t="n"/>
      <c r="F26" s="52" t="n"/>
      <c r="G26" s="53" t="n"/>
      <c r="H26" s="53" t="n"/>
      <c r="I26" s="53" t="n"/>
      <c r="J26" s="53" t="n"/>
      <c r="K26" s="54">
        <f>IFERROR(ABS(I26-G26)/ABS(G26-H26),"")</f>
        <v/>
      </c>
      <c r="L26" s="55">
        <f>IF(OR(G26="",H26="",J26=""),"",IFERROR(IF(C26="Short",(G26-J26)/(H26-G26),(J26-G26)/(G26-H26)),""))</f>
        <v/>
      </c>
      <c r="M26" s="56" t="n"/>
      <c r="N26" s="57">
        <f>IF(L26="","",IF(L26&gt;0,"Win",IF(L26&lt;0,"Loss","BE")))</f>
        <v/>
      </c>
      <c r="O26" s="51" t="n"/>
      <c r="P26" s="51" t="n"/>
      <c r="Q26" s="55">
        <f>IF(L26="","",SUM($L$2:L26))</f>
        <v/>
      </c>
    </row>
    <row r="27" ht="19" customHeight="1">
      <c r="A27" s="50" t="n"/>
      <c r="B27" s="51" t="n"/>
      <c r="C27" s="51" t="n"/>
      <c r="D27" s="51" t="n"/>
      <c r="E27" s="51" t="n"/>
      <c r="F27" s="52" t="n"/>
      <c r="G27" s="53" t="n"/>
      <c r="H27" s="53" t="n"/>
      <c r="I27" s="53" t="n"/>
      <c r="J27" s="53" t="n"/>
      <c r="K27" s="54">
        <f>IFERROR(ABS(I27-G27)/ABS(G27-H27),"")</f>
        <v/>
      </c>
      <c r="L27" s="55">
        <f>IF(OR(G27="",H27="",J27=""),"",IFERROR(IF(C27="Short",(G27-J27)/(H27-G27),(J27-G27)/(G27-H27)),""))</f>
        <v/>
      </c>
      <c r="M27" s="56" t="n"/>
      <c r="N27" s="57">
        <f>IF(L27="","",IF(L27&gt;0,"Win",IF(L27&lt;0,"Loss","BE")))</f>
        <v/>
      </c>
      <c r="O27" s="51" t="n"/>
      <c r="P27" s="51" t="n"/>
      <c r="Q27" s="55">
        <f>IF(L27="","",SUM($L$2:L27))</f>
        <v/>
      </c>
    </row>
    <row r="28" ht="19" customHeight="1">
      <c r="A28" s="50" t="n"/>
      <c r="B28" s="51" t="n"/>
      <c r="C28" s="51" t="n"/>
      <c r="D28" s="51" t="n"/>
      <c r="E28" s="51" t="n"/>
      <c r="F28" s="52" t="n"/>
      <c r="G28" s="53" t="n"/>
      <c r="H28" s="53" t="n"/>
      <c r="I28" s="53" t="n"/>
      <c r="J28" s="53" t="n"/>
      <c r="K28" s="54">
        <f>IFERROR(ABS(I28-G28)/ABS(G28-H28),"")</f>
        <v/>
      </c>
      <c r="L28" s="55">
        <f>IF(OR(G28="",H28="",J28=""),"",IFERROR(IF(C28="Short",(G28-J28)/(H28-G28),(J28-G28)/(G28-H28)),""))</f>
        <v/>
      </c>
      <c r="M28" s="56" t="n"/>
      <c r="N28" s="57">
        <f>IF(L28="","",IF(L28&gt;0,"Win",IF(L28&lt;0,"Loss","BE")))</f>
        <v/>
      </c>
      <c r="O28" s="51" t="n"/>
      <c r="P28" s="51" t="n"/>
      <c r="Q28" s="55">
        <f>IF(L28="","",SUM($L$2:L28))</f>
        <v/>
      </c>
    </row>
    <row r="29" ht="19" customHeight="1">
      <c r="A29" s="50" t="n"/>
      <c r="B29" s="51" t="n"/>
      <c r="C29" s="51" t="n"/>
      <c r="D29" s="51" t="n"/>
      <c r="E29" s="51" t="n"/>
      <c r="F29" s="52" t="n"/>
      <c r="G29" s="53" t="n"/>
      <c r="H29" s="53" t="n"/>
      <c r="I29" s="53" t="n"/>
      <c r="J29" s="53" t="n"/>
      <c r="K29" s="54">
        <f>IFERROR(ABS(I29-G29)/ABS(G29-H29),"")</f>
        <v/>
      </c>
      <c r="L29" s="55">
        <f>IF(OR(G29="",H29="",J29=""),"",IFERROR(IF(C29="Short",(G29-J29)/(H29-G29),(J29-G29)/(G29-H29)),""))</f>
        <v/>
      </c>
      <c r="M29" s="56" t="n"/>
      <c r="N29" s="57">
        <f>IF(L29="","",IF(L29&gt;0,"Win",IF(L29&lt;0,"Loss","BE")))</f>
        <v/>
      </c>
      <c r="O29" s="51" t="n"/>
      <c r="P29" s="51" t="n"/>
      <c r="Q29" s="55">
        <f>IF(L29="","",SUM($L$2:L29))</f>
        <v/>
      </c>
    </row>
    <row r="30" ht="19" customHeight="1">
      <c r="A30" s="50" t="n"/>
      <c r="B30" s="51" t="n"/>
      <c r="C30" s="51" t="n"/>
      <c r="D30" s="51" t="n"/>
      <c r="E30" s="51" t="n"/>
      <c r="F30" s="52" t="n"/>
      <c r="G30" s="53" t="n"/>
      <c r="H30" s="53" t="n"/>
      <c r="I30" s="53" t="n"/>
      <c r="J30" s="53" t="n"/>
      <c r="K30" s="54">
        <f>IFERROR(ABS(I30-G30)/ABS(G30-H30),"")</f>
        <v/>
      </c>
      <c r="L30" s="55">
        <f>IF(OR(G30="",H30="",J30=""),"",IFERROR(IF(C30="Short",(G30-J30)/(H30-G30),(J30-G30)/(G30-H30)),""))</f>
        <v/>
      </c>
      <c r="M30" s="56" t="n"/>
      <c r="N30" s="57">
        <f>IF(L30="","",IF(L30&gt;0,"Win",IF(L30&lt;0,"Loss","BE")))</f>
        <v/>
      </c>
      <c r="O30" s="51" t="n"/>
      <c r="P30" s="51" t="n"/>
      <c r="Q30" s="55">
        <f>IF(L30="","",SUM($L$2:L30))</f>
        <v/>
      </c>
    </row>
    <row r="31" ht="19" customHeight="1">
      <c r="A31" s="50" t="n"/>
      <c r="B31" s="51" t="n"/>
      <c r="C31" s="51" t="n"/>
      <c r="D31" s="51" t="n"/>
      <c r="E31" s="51" t="n"/>
      <c r="F31" s="52" t="n"/>
      <c r="G31" s="53" t="n"/>
      <c r="H31" s="53" t="n"/>
      <c r="I31" s="53" t="n"/>
      <c r="J31" s="53" t="n"/>
      <c r="K31" s="54">
        <f>IFERROR(ABS(I31-G31)/ABS(G31-H31),"")</f>
        <v/>
      </c>
      <c r="L31" s="55">
        <f>IF(OR(G31="",H31="",J31=""),"",IFERROR(IF(C31="Short",(G31-J31)/(H31-G31),(J31-G31)/(G31-H31)),""))</f>
        <v/>
      </c>
      <c r="M31" s="56" t="n"/>
      <c r="N31" s="57">
        <f>IF(L31="","",IF(L31&gt;0,"Win",IF(L31&lt;0,"Loss","BE")))</f>
        <v/>
      </c>
      <c r="O31" s="51" t="n"/>
      <c r="P31" s="51" t="n"/>
      <c r="Q31" s="55">
        <f>IF(L31="","",SUM($L$2:L31))</f>
        <v/>
      </c>
    </row>
    <row r="32" ht="19" customHeight="1">
      <c r="A32" s="50" t="n"/>
      <c r="B32" s="51" t="n"/>
      <c r="C32" s="51" t="n"/>
      <c r="D32" s="51" t="n"/>
      <c r="E32" s="51" t="n"/>
      <c r="F32" s="52" t="n"/>
      <c r="G32" s="53" t="n"/>
      <c r="H32" s="53" t="n"/>
      <c r="I32" s="53" t="n"/>
      <c r="J32" s="53" t="n"/>
      <c r="K32" s="54">
        <f>IFERROR(ABS(I32-G32)/ABS(G32-H32),"")</f>
        <v/>
      </c>
      <c r="L32" s="55">
        <f>IF(OR(G32="",H32="",J32=""),"",IFERROR(IF(C32="Short",(G32-J32)/(H32-G32),(J32-G32)/(G32-H32)),""))</f>
        <v/>
      </c>
      <c r="M32" s="56" t="n"/>
      <c r="N32" s="57">
        <f>IF(L32="","",IF(L32&gt;0,"Win",IF(L32&lt;0,"Loss","BE")))</f>
        <v/>
      </c>
      <c r="O32" s="51" t="n"/>
      <c r="P32" s="51" t="n"/>
      <c r="Q32" s="55">
        <f>IF(L32="","",SUM($L$2:L32))</f>
        <v/>
      </c>
    </row>
    <row r="33" ht="19" customHeight="1">
      <c r="A33" s="50" t="n"/>
      <c r="B33" s="51" t="n"/>
      <c r="C33" s="51" t="n"/>
      <c r="D33" s="51" t="n"/>
      <c r="E33" s="51" t="n"/>
      <c r="F33" s="52" t="n"/>
      <c r="G33" s="53" t="n"/>
      <c r="H33" s="53" t="n"/>
      <c r="I33" s="53" t="n"/>
      <c r="J33" s="53" t="n"/>
      <c r="K33" s="54">
        <f>IFERROR(ABS(I33-G33)/ABS(G33-H33),"")</f>
        <v/>
      </c>
      <c r="L33" s="55">
        <f>IF(OR(G33="",H33="",J33=""),"",IFERROR(IF(C33="Short",(G33-J33)/(H33-G33),(J33-G33)/(G33-H33)),""))</f>
        <v/>
      </c>
      <c r="M33" s="56" t="n"/>
      <c r="N33" s="57">
        <f>IF(L33="","",IF(L33&gt;0,"Win",IF(L33&lt;0,"Loss","BE")))</f>
        <v/>
      </c>
      <c r="O33" s="51" t="n"/>
      <c r="P33" s="51" t="n"/>
      <c r="Q33" s="55">
        <f>IF(L33="","",SUM($L$2:L33))</f>
        <v/>
      </c>
    </row>
    <row r="34" ht="19" customHeight="1">
      <c r="A34" s="50" t="n"/>
      <c r="B34" s="51" t="n"/>
      <c r="C34" s="51" t="n"/>
      <c r="D34" s="51" t="n"/>
      <c r="E34" s="51" t="n"/>
      <c r="F34" s="52" t="n"/>
      <c r="G34" s="53" t="n"/>
      <c r="H34" s="53" t="n"/>
      <c r="I34" s="53" t="n"/>
      <c r="J34" s="53" t="n"/>
      <c r="K34" s="54">
        <f>IFERROR(ABS(I34-G34)/ABS(G34-H34),"")</f>
        <v/>
      </c>
      <c r="L34" s="55">
        <f>IF(OR(G34="",H34="",J34=""),"",IFERROR(IF(C34="Short",(G34-J34)/(H34-G34),(J34-G34)/(G34-H34)),""))</f>
        <v/>
      </c>
      <c r="M34" s="56" t="n"/>
      <c r="N34" s="57">
        <f>IF(L34="","",IF(L34&gt;0,"Win",IF(L34&lt;0,"Loss","BE")))</f>
        <v/>
      </c>
      <c r="O34" s="51" t="n"/>
      <c r="P34" s="51" t="n"/>
      <c r="Q34" s="55">
        <f>IF(L34="","",SUM($L$2:L34))</f>
        <v/>
      </c>
    </row>
    <row r="35" ht="19" customHeight="1">
      <c r="A35" s="50" t="n"/>
      <c r="B35" s="51" t="n"/>
      <c r="C35" s="51" t="n"/>
      <c r="D35" s="51" t="n"/>
      <c r="E35" s="51" t="n"/>
      <c r="F35" s="52" t="n"/>
      <c r="G35" s="53" t="n"/>
      <c r="H35" s="53" t="n"/>
      <c r="I35" s="53" t="n"/>
      <c r="J35" s="53" t="n"/>
      <c r="K35" s="54">
        <f>IFERROR(ABS(I35-G35)/ABS(G35-H35),"")</f>
        <v/>
      </c>
      <c r="L35" s="55">
        <f>IF(OR(G35="",H35="",J35=""),"",IFERROR(IF(C35="Short",(G35-J35)/(H35-G35),(J35-G35)/(G35-H35)),""))</f>
        <v/>
      </c>
      <c r="M35" s="56" t="n"/>
      <c r="N35" s="57">
        <f>IF(L35="","",IF(L35&gt;0,"Win",IF(L35&lt;0,"Loss","BE")))</f>
        <v/>
      </c>
      <c r="O35" s="51" t="n"/>
      <c r="P35" s="51" t="n"/>
      <c r="Q35" s="55">
        <f>IF(L35="","",SUM($L$2:L35))</f>
        <v/>
      </c>
    </row>
    <row r="36" ht="19" customHeight="1">
      <c r="A36" s="50" t="n"/>
      <c r="B36" s="51" t="n"/>
      <c r="C36" s="51" t="n"/>
      <c r="D36" s="51" t="n"/>
      <c r="E36" s="51" t="n"/>
      <c r="F36" s="52" t="n"/>
      <c r="G36" s="53" t="n"/>
      <c r="H36" s="53" t="n"/>
      <c r="I36" s="53" t="n"/>
      <c r="J36" s="53" t="n"/>
      <c r="K36" s="54">
        <f>IFERROR(ABS(I36-G36)/ABS(G36-H36),"")</f>
        <v/>
      </c>
      <c r="L36" s="55">
        <f>IF(OR(G36="",H36="",J36=""),"",IFERROR(IF(C36="Short",(G36-J36)/(H36-G36),(J36-G36)/(G36-H36)),""))</f>
        <v/>
      </c>
      <c r="M36" s="56" t="n"/>
      <c r="N36" s="57">
        <f>IF(L36="","",IF(L36&gt;0,"Win",IF(L36&lt;0,"Loss","BE")))</f>
        <v/>
      </c>
      <c r="O36" s="51" t="n"/>
      <c r="P36" s="51" t="n"/>
      <c r="Q36" s="55">
        <f>IF(L36="","",SUM($L$2:L36))</f>
        <v/>
      </c>
    </row>
    <row r="37" ht="19" customHeight="1">
      <c r="A37" s="50" t="n"/>
      <c r="B37" s="51" t="n"/>
      <c r="C37" s="51" t="n"/>
      <c r="D37" s="51" t="n"/>
      <c r="E37" s="51" t="n"/>
      <c r="F37" s="52" t="n"/>
      <c r="G37" s="53" t="n"/>
      <c r="H37" s="53" t="n"/>
      <c r="I37" s="53" t="n"/>
      <c r="J37" s="53" t="n"/>
      <c r="K37" s="54">
        <f>IFERROR(ABS(I37-G37)/ABS(G37-H37),"")</f>
        <v/>
      </c>
      <c r="L37" s="55">
        <f>IF(OR(G37="",H37="",J37=""),"",IFERROR(IF(C37="Short",(G37-J37)/(H37-G37),(J37-G37)/(G37-H37)),""))</f>
        <v/>
      </c>
      <c r="M37" s="56" t="n"/>
      <c r="N37" s="57">
        <f>IF(L37="","",IF(L37&gt;0,"Win",IF(L37&lt;0,"Loss","BE")))</f>
        <v/>
      </c>
      <c r="O37" s="51" t="n"/>
      <c r="P37" s="51" t="n"/>
      <c r="Q37" s="55">
        <f>IF(L37="","",SUM($L$2:L37))</f>
        <v/>
      </c>
    </row>
    <row r="38" ht="19" customHeight="1">
      <c r="A38" s="50" t="n"/>
      <c r="B38" s="51" t="n"/>
      <c r="C38" s="51" t="n"/>
      <c r="D38" s="51" t="n"/>
      <c r="E38" s="51" t="n"/>
      <c r="F38" s="52" t="n"/>
      <c r="G38" s="53" t="n"/>
      <c r="H38" s="53" t="n"/>
      <c r="I38" s="53" t="n"/>
      <c r="J38" s="53" t="n"/>
      <c r="K38" s="54">
        <f>IFERROR(ABS(I38-G38)/ABS(G38-H38),"")</f>
        <v/>
      </c>
      <c r="L38" s="55">
        <f>IF(OR(G38="",H38="",J38=""),"",IFERROR(IF(C38="Short",(G38-J38)/(H38-G38),(J38-G38)/(G38-H38)),""))</f>
        <v/>
      </c>
      <c r="M38" s="56" t="n"/>
      <c r="N38" s="57">
        <f>IF(L38="","",IF(L38&gt;0,"Win",IF(L38&lt;0,"Loss","BE")))</f>
        <v/>
      </c>
      <c r="O38" s="51" t="n"/>
      <c r="P38" s="51" t="n"/>
      <c r="Q38" s="55">
        <f>IF(L38="","",SUM($L$2:L38))</f>
        <v/>
      </c>
    </row>
    <row r="39" ht="19" customHeight="1">
      <c r="A39" s="50" t="n"/>
      <c r="B39" s="51" t="n"/>
      <c r="C39" s="51" t="n"/>
      <c r="D39" s="51" t="n"/>
      <c r="E39" s="51" t="n"/>
      <c r="F39" s="52" t="n"/>
      <c r="G39" s="53" t="n"/>
      <c r="H39" s="53" t="n"/>
      <c r="I39" s="53" t="n"/>
      <c r="J39" s="53" t="n"/>
      <c r="K39" s="54">
        <f>IFERROR(ABS(I39-G39)/ABS(G39-H39),"")</f>
        <v/>
      </c>
      <c r="L39" s="55">
        <f>IF(OR(G39="",H39="",J39=""),"",IFERROR(IF(C39="Short",(G39-J39)/(H39-G39),(J39-G39)/(G39-H39)),""))</f>
        <v/>
      </c>
      <c r="M39" s="56" t="n"/>
      <c r="N39" s="57">
        <f>IF(L39="","",IF(L39&gt;0,"Win",IF(L39&lt;0,"Loss","BE")))</f>
        <v/>
      </c>
      <c r="O39" s="51" t="n"/>
      <c r="P39" s="51" t="n"/>
      <c r="Q39" s="55">
        <f>IF(L39="","",SUM($L$2:L39))</f>
        <v/>
      </c>
    </row>
    <row r="40" ht="19" customHeight="1">
      <c r="A40" s="50" t="n"/>
      <c r="B40" s="51" t="n"/>
      <c r="C40" s="51" t="n"/>
      <c r="D40" s="51" t="n"/>
      <c r="E40" s="51" t="n"/>
      <c r="F40" s="52" t="n"/>
      <c r="G40" s="53" t="n"/>
      <c r="H40" s="53" t="n"/>
      <c r="I40" s="53" t="n"/>
      <c r="J40" s="53" t="n"/>
      <c r="K40" s="54">
        <f>IFERROR(ABS(I40-G40)/ABS(G40-H40),"")</f>
        <v/>
      </c>
      <c r="L40" s="55">
        <f>IF(OR(G40="",H40="",J40=""),"",IFERROR(IF(C40="Short",(G40-J40)/(H40-G40),(J40-G40)/(G40-H40)),""))</f>
        <v/>
      </c>
      <c r="M40" s="56" t="n"/>
      <c r="N40" s="57">
        <f>IF(L40="","",IF(L40&gt;0,"Win",IF(L40&lt;0,"Loss","BE")))</f>
        <v/>
      </c>
      <c r="O40" s="51" t="n"/>
      <c r="P40" s="51" t="n"/>
      <c r="Q40" s="55">
        <f>IF(L40="","",SUM($L$2:L40))</f>
        <v/>
      </c>
    </row>
    <row r="41" ht="19" customHeight="1">
      <c r="A41" s="50" t="n"/>
      <c r="B41" s="51" t="n"/>
      <c r="C41" s="51" t="n"/>
      <c r="D41" s="51" t="n"/>
      <c r="E41" s="51" t="n"/>
      <c r="F41" s="52" t="n"/>
      <c r="G41" s="53" t="n"/>
      <c r="H41" s="53" t="n"/>
      <c r="I41" s="53" t="n"/>
      <c r="J41" s="53" t="n"/>
      <c r="K41" s="54">
        <f>IFERROR(ABS(I41-G41)/ABS(G41-H41),"")</f>
        <v/>
      </c>
      <c r="L41" s="55">
        <f>IF(OR(G41="",H41="",J41=""),"",IFERROR(IF(C41="Short",(G41-J41)/(H41-G41),(J41-G41)/(G41-H41)),""))</f>
        <v/>
      </c>
      <c r="M41" s="56" t="n"/>
      <c r="N41" s="57">
        <f>IF(L41="","",IF(L41&gt;0,"Win",IF(L41&lt;0,"Loss","BE")))</f>
        <v/>
      </c>
      <c r="O41" s="51" t="n"/>
      <c r="P41" s="51" t="n"/>
      <c r="Q41" s="55">
        <f>IF(L41="","",SUM($L$2:L41))</f>
        <v/>
      </c>
    </row>
    <row r="42" ht="19" customHeight="1">
      <c r="A42" s="50" t="n"/>
      <c r="B42" s="51" t="n"/>
      <c r="C42" s="51" t="n"/>
      <c r="D42" s="51" t="n"/>
      <c r="E42" s="51" t="n"/>
      <c r="F42" s="52" t="n"/>
      <c r="G42" s="53" t="n"/>
      <c r="H42" s="53" t="n"/>
      <c r="I42" s="53" t="n"/>
      <c r="J42" s="53" t="n"/>
      <c r="K42" s="54">
        <f>IFERROR(ABS(I42-G42)/ABS(G42-H42),"")</f>
        <v/>
      </c>
      <c r="L42" s="55">
        <f>IF(OR(G42="",H42="",J42=""),"",IFERROR(IF(C42="Short",(G42-J42)/(H42-G42),(J42-G42)/(G42-H42)),""))</f>
        <v/>
      </c>
      <c r="M42" s="56" t="n"/>
      <c r="N42" s="57">
        <f>IF(L42="","",IF(L42&gt;0,"Win",IF(L42&lt;0,"Loss","BE")))</f>
        <v/>
      </c>
      <c r="O42" s="51" t="n"/>
      <c r="P42" s="51" t="n"/>
      <c r="Q42" s="55">
        <f>IF(L42="","",SUM($L$2:L42))</f>
        <v/>
      </c>
    </row>
    <row r="43" ht="19" customHeight="1">
      <c r="A43" s="50" t="n"/>
      <c r="B43" s="51" t="n"/>
      <c r="C43" s="51" t="n"/>
      <c r="D43" s="51" t="n"/>
      <c r="E43" s="51" t="n"/>
      <c r="F43" s="52" t="n"/>
      <c r="G43" s="53" t="n"/>
      <c r="H43" s="53" t="n"/>
      <c r="I43" s="53" t="n"/>
      <c r="J43" s="53" t="n"/>
      <c r="K43" s="54">
        <f>IFERROR(ABS(I43-G43)/ABS(G43-H43),"")</f>
        <v/>
      </c>
      <c r="L43" s="55">
        <f>IF(OR(G43="",H43="",J43=""),"",IFERROR(IF(C43="Short",(G43-J43)/(H43-G43),(J43-G43)/(G43-H43)),""))</f>
        <v/>
      </c>
      <c r="M43" s="56" t="n"/>
      <c r="N43" s="57">
        <f>IF(L43="","",IF(L43&gt;0,"Win",IF(L43&lt;0,"Loss","BE")))</f>
        <v/>
      </c>
      <c r="O43" s="51" t="n"/>
      <c r="P43" s="51" t="n"/>
      <c r="Q43" s="55">
        <f>IF(L43="","",SUM($L$2:L43))</f>
        <v/>
      </c>
    </row>
    <row r="44" ht="19" customHeight="1">
      <c r="A44" s="50" t="n"/>
      <c r="B44" s="51" t="n"/>
      <c r="C44" s="51" t="n"/>
      <c r="D44" s="51" t="n"/>
      <c r="E44" s="51" t="n"/>
      <c r="F44" s="52" t="n"/>
      <c r="G44" s="53" t="n"/>
      <c r="H44" s="53" t="n"/>
      <c r="I44" s="53" t="n"/>
      <c r="J44" s="53" t="n"/>
      <c r="K44" s="54">
        <f>IFERROR(ABS(I44-G44)/ABS(G44-H44),"")</f>
        <v/>
      </c>
      <c r="L44" s="55">
        <f>IF(OR(G44="",H44="",J44=""),"",IFERROR(IF(C44="Short",(G44-J44)/(H44-G44),(J44-G44)/(G44-H44)),""))</f>
        <v/>
      </c>
      <c r="M44" s="56" t="n"/>
      <c r="N44" s="57">
        <f>IF(L44="","",IF(L44&gt;0,"Win",IF(L44&lt;0,"Loss","BE")))</f>
        <v/>
      </c>
      <c r="O44" s="51" t="n"/>
      <c r="P44" s="51" t="n"/>
      <c r="Q44" s="55">
        <f>IF(L44="","",SUM($L$2:L44))</f>
        <v/>
      </c>
    </row>
    <row r="45" ht="19" customHeight="1">
      <c r="A45" s="50" t="n"/>
      <c r="B45" s="51" t="n"/>
      <c r="C45" s="51" t="n"/>
      <c r="D45" s="51" t="n"/>
      <c r="E45" s="51" t="n"/>
      <c r="F45" s="52" t="n"/>
      <c r="G45" s="53" t="n"/>
      <c r="H45" s="53" t="n"/>
      <c r="I45" s="53" t="n"/>
      <c r="J45" s="53" t="n"/>
      <c r="K45" s="54">
        <f>IFERROR(ABS(I45-G45)/ABS(G45-H45),"")</f>
        <v/>
      </c>
      <c r="L45" s="55">
        <f>IF(OR(G45="",H45="",J45=""),"",IFERROR(IF(C45="Short",(G45-J45)/(H45-G45),(J45-G45)/(G45-H45)),""))</f>
        <v/>
      </c>
      <c r="M45" s="56" t="n"/>
      <c r="N45" s="57">
        <f>IF(L45="","",IF(L45&gt;0,"Win",IF(L45&lt;0,"Loss","BE")))</f>
        <v/>
      </c>
      <c r="O45" s="51" t="n"/>
      <c r="P45" s="51" t="n"/>
      <c r="Q45" s="55">
        <f>IF(L45="","",SUM($L$2:L45))</f>
        <v/>
      </c>
    </row>
    <row r="46" ht="19" customHeight="1">
      <c r="A46" s="50" t="n"/>
      <c r="B46" s="51" t="n"/>
      <c r="C46" s="51" t="n"/>
      <c r="D46" s="51" t="n"/>
      <c r="E46" s="51" t="n"/>
      <c r="F46" s="52" t="n"/>
      <c r="G46" s="53" t="n"/>
      <c r="H46" s="53" t="n"/>
      <c r="I46" s="53" t="n"/>
      <c r="J46" s="53" t="n"/>
      <c r="K46" s="54">
        <f>IFERROR(ABS(I46-G46)/ABS(G46-H46),"")</f>
        <v/>
      </c>
      <c r="L46" s="55">
        <f>IF(OR(G46="",H46="",J46=""),"",IFERROR(IF(C46="Short",(G46-J46)/(H46-G46),(J46-G46)/(G46-H46)),""))</f>
        <v/>
      </c>
      <c r="M46" s="56" t="n"/>
      <c r="N46" s="57">
        <f>IF(L46="","",IF(L46&gt;0,"Win",IF(L46&lt;0,"Loss","BE")))</f>
        <v/>
      </c>
      <c r="O46" s="51" t="n"/>
      <c r="P46" s="51" t="n"/>
      <c r="Q46" s="55">
        <f>IF(L46="","",SUM($L$2:L46))</f>
        <v/>
      </c>
    </row>
    <row r="47" ht="19" customHeight="1">
      <c r="A47" s="50" t="n"/>
      <c r="B47" s="51" t="n"/>
      <c r="C47" s="51" t="n"/>
      <c r="D47" s="51" t="n"/>
      <c r="E47" s="51" t="n"/>
      <c r="F47" s="52" t="n"/>
      <c r="G47" s="53" t="n"/>
      <c r="H47" s="53" t="n"/>
      <c r="I47" s="53" t="n"/>
      <c r="J47" s="53" t="n"/>
      <c r="K47" s="54">
        <f>IFERROR(ABS(I47-G47)/ABS(G47-H47),"")</f>
        <v/>
      </c>
      <c r="L47" s="55">
        <f>IF(OR(G47="",H47="",J47=""),"",IFERROR(IF(C47="Short",(G47-J47)/(H47-G47),(J47-G47)/(G47-H47)),""))</f>
        <v/>
      </c>
      <c r="M47" s="56" t="n"/>
      <c r="N47" s="57">
        <f>IF(L47="","",IF(L47&gt;0,"Win",IF(L47&lt;0,"Loss","BE")))</f>
        <v/>
      </c>
      <c r="O47" s="51" t="n"/>
      <c r="P47" s="51" t="n"/>
      <c r="Q47" s="55">
        <f>IF(L47="","",SUM($L$2:L47))</f>
        <v/>
      </c>
    </row>
    <row r="48" ht="19" customHeight="1">
      <c r="A48" s="50" t="n"/>
      <c r="B48" s="51" t="n"/>
      <c r="C48" s="51" t="n"/>
      <c r="D48" s="51" t="n"/>
      <c r="E48" s="51" t="n"/>
      <c r="F48" s="52" t="n"/>
      <c r="G48" s="53" t="n"/>
      <c r="H48" s="53" t="n"/>
      <c r="I48" s="53" t="n"/>
      <c r="J48" s="53" t="n"/>
      <c r="K48" s="54">
        <f>IFERROR(ABS(I48-G48)/ABS(G48-H48),"")</f>
        <v/>
      </c>
      <c r="L48" s="55">
        <f>IF(OR(G48="",H48="",J48=""),"",IFERROR(IF(C48="Short",(G48-J48)/(H48-G48),(J48-G48)/(G48-H48)),""))</f>
        <v/>
      </c>
      <c r="M48" s="56" t="n"/>
      <c r="N48" s="57">
        <f>IF(L48="","",IF(L48&gt;0,"Win",IF(L48&lt;0,"Loss","BE")))</f>
        <v/>
      </c>
      <c r="O48" s="51" t="n"/>
      <c r="P48" s="51" t="n"/>
      <c r="Q48" s="55">
        <f>IF(L48="","",SUM($L$2:L48))</f>
        <v/>
      </c>
    </row>
    <row r="49" ht="19" customHeight="1">
      <c r="A49" s="50" t="n"/>
      <c r="B49" s="51" t="n"/>
      <c r="C49" s="51" t="n"/>
      <c r="D49" s="51" t="n"/>
      <c r="E49" s="51" t="n"/>
      <c r="F49" s="52" t="n"/>
      <c r="G49" s="53" t="n"/>
      <c r="H49" s="53" t="n"/>
      <c r="I49" s="53" t="n"/>
      <c r="J49" s="53" t="n"/>
      <c r="K49" s="54">
        <f>IFERROR(ABS(I49-G49)/ABS(G49-H49),"")</f>
        <v/>
      </c>
      <c r="L49" s="55">
        <f>IF(OR(G49="",H49="",J49=""),"",IFERROR(IF(C49="Short",(G49-J49)/(H49-G49),(J49-G49)/(G49-H49)),""))</f>
        <v/>
      </c>
      <c r="M49" s="56" t="n"/>
      <c r="N49" s="57">
        <f>IF(L49="","",IF(L49&gt;0,"Win",IF(L49&lt;0,"Loss","BE")))</f>
        <v/>
      </c>
      <c r="O49" s="51" t="n"/>
      <c r="P49" s="51" t="n"/>
      <c r="Q49" s="55">
        <f>IF(L49="","",SUM($L$2:L49))</f>
        <v/>
      </c>
    </row>
    <row r="50" ht="19" customHeight="1">
      <c r="A50" s="50" t="n"/>
      <c r="B50" s="51" t="n"/>
      <c r="C50" s="51" t="n"/>
      <c r="D50" s="51" t="n"/>
      <c r="E50" s="51" t="n"/>
      <c r="F50" s="52" t="n"/>
      <c r="G50" s="53" t="n"/>
      <c r="H50" s="53" t="n"/>
      <c r="I50" s="53" t="n"/>
      <c r="J50" s="53" t="n"/>
      <c r="K50" s="54">
        <f>IFERROR(ABS(I50-G50)/ABS(G50-H50),"")</f>
        <v/>
      </c>
      <c r="L50" s="55">
        <f>IF(OR(G50="",H50="",J50=""),"",IFERROR(IF(C50="Short",(G50-J50)/(H50-G50),(J50-G50)/(G50-H50)),""))</f>
        <v/>
      </c>
      <c r="M50" s="56" t="n"/>
      <c r="N50" s="57">
        <f>IF(L50="","",IF(L50&gt;0,"Win",IF(L50&lt;0,"Loss","BE")))</f>
        <v/>
      </c>
      <c r="O50" s="51" t="n"/>
      <c r="P50" s="51" t="n"/>
      <c r="Q50" s="55">
        <f>IF(L50="","",SUM($L$2:L50))</f>
        <v/>
      </c>
    </row>
    <row r="51" ht="19" customHeight="1">
      <c r="A51" s="50" t="n"/>
      <c r="B51" s="51" t="n"/>
      <c r="C51" s="51" t="n"/>
      <c r="D51" s="51" t="n"/>
      <c r="E51" s="51" t="n"/>
      <c r="F51" s="52" t="n"/>
      <c r="G51" s="53" t="n"/>
      <c r="H51" s="53" t="n"/>
      <c r="I51" s="53" t="n"/>
      <c r="J51" s="53" t="n"/>
      <c r="K51" s="54">
        <f>IFERROR(ABS(I51-G51)/ABS(G51-H51),"")</f>
        <v/>
      </c>
      <c r="L51" s="55">
        <f>IF(OR(G51="",H51="",J51=""),"",IFERROR(IF(C51="Short",(G51-J51)/(H51-G51),(J51-G51)/(G51-H51)),""))</f>
        <v/>
      </c>
      <c r="M51" s="56" t="n"/>
      <c r="N51" s="57">
        <f>IF(L51="","",IF(L51&gt;0,"Win",IF(L51&lt;0,"Loss","BE")))</f>
        <v/>
      </c>
      <c r="O51" s="51" t="n"/>
      <c r="P51" s="51" t="n"/>
      <c r="Q51" s="55">
        <f>IF(L51="","",SUM($L$2:L51))</f>
        <v/>
      </c>
    </row>
    <row r="52" ht="19" customHeight="1">
      <c r="A52" s="50" t="n"/>
      <c r="B52" s="51" t="n"/>
      <c r="C52" s="51" t="n"/>
      <c r="D52" s="51" t="n"/>
      <c r="E52" s="51" t="n"/>
      <c r="F52" s="52" t="n"/>
      <c r="G52" s="53" t="n"/>
      <c r="H52" s="53" t="n"/>
      <c r="I52" s="53" t="n"/>
      <c r="J52" s="53" t="n"/>
      <c r="K52" s="54">
        <f>IFERROR(ABS(I52-G52)/ABS(G52-H52),"")</f>
        <v/>
      </c>
      <c r="L52" s="55">
        <f>IF(OR(G52="",H52="",J52=""),"",IFERROR(IF(C52="Short",(G52-J52)/(H52-G52),(J52-G52)/(G52-H52)),""))</f>
        <v/>
      </c>
      <c r="M52" s="56" t="n"/>
      <c r="N52" s="57">
        <f>IF(L52="","",IF(L52&gt;0,"Win",IF(L52&lt;0,"Loss","BE")))</f>
        <v/>
      </c>
      <c r="O52" s="51" t="n"/>
      <c r="P52" s="51" t="n"/>
      <c r="Q52" s="55">
        <f>IF(L52="","",SUM($L$2:L52))</f>
        <v/>
      </c>
    </row>
    <row r="53" ht="19" customHeight="1">
      <c r="A53" s="50" t="n"/>
      <c r="B53" s="51" t="n"/>
      <c r="C53" s="51" t="n"/>
      <c r="D53" s="51" t="n"/>
      <c r="E53" s="51" t="n"/>
      <c r="F53" s="52" t="n"/>
      <c r="G53" s="53" t="n"/>
      <c r="H53" s="53" t="n"/>
      <c r="I53" s="53" t="n"/>
      <c r="J53" s="53" t="n"/>
      <c r="K53" s="54">
        <f>IFERROR(ABS(I53-G53)/ABS(G53-H53),"")</f>
        <v/>
      </c>
      <c r="L53" s="55">
        <f>IF(OR(G53="",H53="",J53=""),"",IFERROR(IF(C53="Short",(G53-J53)/(H53-G53),(J53-G53)/(G53-H53)),""))</f>
        <v/>
      </c>
      <c r="M53" s="56" t="n"/>
      <c r="N53" s="57">
        <f>IF(L53="","",IF(L53&gt;0,"Win",IF(L53&lt;0,"Loss","BE")))</f>
        <v/>
      </c>
      <c r="O53" s="51" t="n"/>
      <c r="P53" s="51" t="n"/>
      <c r="Q53" s="55">
        <f>IF(L53="","",SUM($L$2:L53))</f>
        <v/>
      </c>
    </row>
    <row r="54" ht="19" customHeight="1">
      <c r="A54" s="50" t="n"/>
      <c r="B54" s="51" t="n"/>
      <c r="C54" s="51" t="n"/>
      <c r="D54" s="51" t="n"/>
      <c r="E54" s="51" t="n"/>
      <c r="F54" s="52" t="n"/>
      <c r="G54" s="53" t="n"/>
      <c r="H54" s="53" t="n"/>
      <c r="I54" s="53" t="n"/>
      <c r="J54" s="53" t="n"/>
      <c r="K54" s="54">
        <f>IFERROR(ABS(I54-G54)/ABS(G54-H54),"")</f>
        <v/>
      </c>
      <c r="L54" s="55">
        <f>IF(OR(G54="",H54="",J54=""),"",IFERROR(IF(C54="Short",(G54-J54)/(H54-G54),(J54-G54)/(G54-H54)),""))</f>
        <v/>
      </c>
      <c r="M54" s="56" t="n"/>
      <c r="N54" s="57">
        <f>IF(L54="","",IF(L54&gt;0,"Win",IF(L54&lt;0,"Loss","BE")))</f>
        <v/>
      </c>
      <c r="O54" s="51" t="n"/>
      <c r="P54" s="51" t="n"/>
      <c r="Q54" s="55">
        <f>IF(L54="","",SUM($L$2:L54))</f>
        <v/>
      </c>
    </row>
    <row r="55" ht="19" customHeight="1">
      <c r="A55" s="50" t="n"/>
      <c r="B55" s="51" t="n"/>
      <c r="C55" s="51" t="n"/>
      <c r="D55" s="51" t="n"/>
      <c r="E55" s="51" t="n"/>
      <c r="F55" s="52" t="n"/>
      <c r="G55" s="53" t="n"/>
      <c r="H55" s="53" t="n"/>
      <c r="I55" s="53" t="n"/>
      <c r="J55" s="53" t="n"/>
      <c r="K55" s="54">
        <f>IFERROR(ABS(I55-G55)/ABS(G55-H55),"")</f>
        <v/>
      </c>
      <c r="L55" s="55">
        <f>IF(OR(G55="",H55="",J55=""),"",IFERROR(IF(C55="Short",(G55-J55)/(H55-G55),(J55-G55)/(G55-H55)),""))</f>
        <v/>
      </c>
      <c r="M55" s="56" t="n"/>
      <c r="N55" s="57">
        <f>IF(L55="","",IF(L55&gt;0,"Win",IF(L55&lt;0,"Loss","BE")))</f>
        <v/>
      </c>
      <c r="O55" s="51" t="n"/>
      <c r="P55" s="51" t="n"/>
      <c r="Q55" s="55">
        <f>IF(L55="","",SUM($L$2:L55))</f>
        <v/>
      </c>
    </row>
    <row r="56" ht="19" customHeight="1">
      <c r="A56" s="50" t="n"/>
      <c r="B56" s="51" t="n"/>
      <c r="C56" s="51" t="n"/>
      <c r="D56" s="51" t="n"/>
      <c r="E56" s="51" t="n"/>
      <c r="F56" s="52" t="n"/>
      <c r="G56" s="53" t="n"/>
      <c r="H56" s="53" t="n"/>
      <c r="I56" s="53" t="n"/>
      <c r="J56" s="53" t="n"/>
      <c r="K56" s="54">
        <f>IFERROR(ABS(I56-G56)/ABS(G56-H56),"")</f>
        <v/>
      </c>
      <c r="L56" s="55">
        <f>IF(OR(G56="",H56="",J56=""),"",IFERROR(IF(C56="Short",(G56-J56)/(H56-G56),(J56-G56)/(G56-H56)),""))</f>
        <v/>
      </c>
      <c r="M56" s="56" t="n"/>
      <c r="N56" s="57">
        <f>IF(L56="","",IF(L56&gt;0,"Win",IF(L56&lt;0,"Loss","BE")))</f>
        <v/>
      </c>
      <c r="O56" s="51" t="n"/>
      <c r="P56" s="51" t="n"/>
      <c r="Q56" s="55">
        <f>IF(L56="","",SUM($L$2:L56))</f>
        <v/>
      </c>
    </row>
    <row r="57" ht="19" customHeight="1">
      <c r="A57" s="50" t="n"/>
      <c r="B57" s="51" t="n"/>
      <c r="C57" s="51" t="n"/>
      <c r="D57" s="51" t="n"/>
      <c r="E57" s="51" t="n"/>
      <c r="F57" s="52" t="n"/>
      <c r="G57" s="53" t="n"/>
      <c r="H57" s="53" t="n"/>
      <c r="I57" s="53" t="n"/>
      <c r="J57" s="53" t="n"/>
      <c r="K57" s="54">
        <f>IFERROR(ABS(I57-G57)/ABS(G57-H57),"")</f>
        <v/>
      </c>
      <c r="L57" s="55">
        <f>IF(OR(G57="",H57="",J57=""),"",IFERROR(IF(C57="Short",(G57-J57)/(H57-G57),(J57-G57)/(G57-H57)),""))</f>
        <v/>
      </c>
      <c r="M57" s="56" t="n"/>
      <c r="N57" s="57">
        <f>IF(L57="","",IF(L57&gt;0,"Win",IF(L57&lt;0,"Loss","BE")))</f>
        <v/>
      </c>
      <c r="O57" s="51" t="n"/>
      <c r="P57" s="51" t="n"/>
      <c r="Q57" s="55">
        <f>IF(L57="","",SUM($L$2:L57))</f>
        <v/>
      </c>
    </row>
    <row r="58" ht="19" customHeight="1">
      <c r="A58" s="50" t="n"/>
      <c r="B58" s="51" t="n"/>
      <c r="C58" s="51" t="n"/>
      <c r="D58" s="51" t="n"/>
      <c r="E58" s="51" t="n"/>
      <c r="F58" s="52" t="n"/>
      <c r="G58" s="53" t="n"/>
      <c r="H58" s="53" t="n"/>
      <c r="I58" s="53" t="n"/>
      <c r="J58" s="53" t="n"/>
      <c r="K58" s="54">
        <f>IFERROR(ABS(I58-G58)/ABS(G58-H58),"")</f>
        <v/>
      </c>
      <c r="L58" s="55">
        <f>IF(OR(G58="",H58="",J58=""),"",IFERROR(IF(C58="Short",(G58-J58)/(H58-G58),(J58-G58)/(G58-H58)),""))</f>
        <v/>
      </c>
      <c r="M58" s="56" t="n"/>
      <c r="N58" s="57">
        <f>IF(L58="","",IF(L58&gt;0,"Win",IF(L58&lt;0,"Loss","BE")))</f>
        <v/>
      </c>
      <c r="O58" s="51" t="n"/>
      <c r="P58" s="51" t="n"/>
      <c r="Q58" s="55">
        <f>IF(L58="","",SUM($L$2:L58))</f>
        <v/>
      </c>
    </row>
    <row r="59" ht="19" customHeight="1">
      <c r="A59" s="50" t="n"/>
      <c r="B59" s="51" t="n"/>
      <c r="C59" s="51" t="n"/>
      <c r="D59" s="51" t="n"/>
      <c r="E59" s="51" t="n"/>
      <c r="F59" s="52" t="n"/>
      <c r="G59" s="53" t="n"/>
      <c r="H59" s="53" t="n"/>
      <c r="I59" s="53" t="n"/>
      <c r="J59" s="53" t="n"/>
      <c r="K59" s="54">
        <f>IFERROR(ABS(I59-G59)/ABS(G59-H59),"")</f>
        <v/>
      </c>
      <c r="L59" s="55">
        <f>IF(OR(G59="",H59="",J59=""),"",IFERROR(IF(C59="Short",(G59-J59)/(H59-G59),(J59-G59)/(G59-H59)),""))</f>
        <v/>
      </c>
      <c r="M59" s="56" t="n"/>
      <c r="N59" s="57">
        <f>IF(L59="","",IF(L59&gt;0,"Win",IF(L59&lt;0,"Loss","BE")))</f>
        <v/>
      </c>
      <c r="O59" s="51" t="n"/>
      <c r="P59" s="51" t="n"/>
      <c r="Q59" s="55">
        <f>IF(L59="","",SUM($L$2:L59))</f>
        <v/>
      </c>
    </row>
    <row r="60" ht="19" customHeight="1">
      <c r="A60" s="50" t="n"/>
      <c r="B60" s="51" t="n"/>
      <c r="C60" s="51" t="n"/>
      <c r="D60" s="51" t="n"/>
      <c r="E60" s="51" t="n"/>
      <c r="F60" s="52" t="n"/>
      <c r="G60" s="53" t="n"/>
      <c r="H60" s="53" t="n"/>
      <c r="I60" s="53" t="n"/>
      <c r="J60" s="53" t="n"/>
      <c r="K60" s="54">
        <f>IFERROR(ABS(I60-G60)/ABS(G60-H60),"")</f>
        <v/>
      </c>
      <c r="L60" s="55">
        <f>IF(OR(G60="",H60="",J60=""),"",IFERROR(IF(C60="Short",(G60-J60)/(H60-G60),(J60-G60)/(G60-H60)),""))</f>
        <v/>
      </c>
      <c r="M60" s="56" t="n"/>
      <c r="N60" s="57">
        <f>IF(L60="","",IF(L60&gt;0,"Win",IF(L60&lt;0,"Loss","BE")))</f>
        <v/>
      </c>
      <c r="O60" s="51" t="n"/>
      <c r="P60" s="51" t="n"/>
      <c r="Q60" s="55">
        <f>IF(L60="","",SUM($L$2:L60))</f>
        <v/>
      </c>
    </row>
    <row r="61" ht="19" customHeight="1">
      <c r="A61" s="50" t="n"/>
      <c r="B61" s="51" t="n"/>
      <c r="C61" s="51" t="n"/>
      <c r="D61" s="51" t="n"/>
      <c r="E61" s="51" t="n"/>
      <c r="F61" s="52" t="n"/>
      <c r="G61" s="53" t="n"/>
      <c r="H61" s="53" t="n"/>
      <c r="I61" s="53" t="n"/>
      <c r="J61" s="53" t="n"/>
      <c r="K61" s="54">
        <f>IFERROR(ABS(I61-G61)/ABS(G61-H61),"")</f>
        <v/>
      </c>
      <c r="L61" s="55">
        <f>IF(OR(G61="",H61="",J61=""),"",IFERROR(IF(C61="Short",(G61-J61)/(H61-G61),(J61-G61)/(G61-H61)),""))</f>
        <v/>
      </c>
      <c r="M61" s="56" t="n"/>
      <c r="N61" s="57">
        <f>IF(L61="","",IF(L61&gt;0,"Win",IF(L61&lt;0,"Loss","BE")))</f>
        <v/>
      </c>
      <c r="O61" s="51" t="n"/>
      <c r="P61" s="51" t="n"/>
      <c r="Q61" s="55">
        <f>IF(L61="","",SUM($L$2:L61))</f>
        <v/>
      </c>
    </row>
    <row r="62" ht="19" customHeight="1">
      <c r="A62" s="50" t="n"/>
      <c r="B62" s="51" t="n"/>
      <c r="C62" s="51" t="n"/>
      <c r="D62" s="51" t="n"/>
      <c r="E62" s="51" t="n"/>
      <c r="F62" s="52" t="n"/>
      <c r="G62" s="53" t="n"/>
      <c r="H62" s="53" t="n"/>
      <c r="I62" s="53" t="n"/>
      <c r="J62" s="53" t="n"/>
      <c r="K62" s="54">
        <f>IFERROR(ABS(I62-G62)/ABS(G62-H62),"")</f>
        <v/>
      </c>
      <c r="L62" s="55">
        <f>IF(OR(G62="",H62="",J62=""),"",IFERROR(IF(C62="Short",(G62-J62)/(H62-G62),(J62-G62)/(G62-H62)),""))</f>
        <v/>
      </c>
      <c r="M62" s="56" t="n"/>
      <c r="N62" s="57">
        <f>IF(L62="","",IF(L62&gt;0,"Win",IF(L62&lt;0,"Loss","BE")))</f>
        <v/>
      </c>
      <c r="O62" s="51" t="n"/>
      <c r="P62" s="51" t="n"/>
      <c r="Q62" s="55">
        <f>IF(L62="","",SUM($L$2:L62))</f>
        <v/>
      </c>
    </row>
    <row r="63" ht="19" customHeight="1">
      <c r="A63" s="50" t="n"/>
      <c r="B63" s="51" t="n"/>
      <c r="C63" s="51" t="n"/>
      <c r="D63" s="51" t="n"/>
      <c r="E63" s="51" t="n"/>
      <c r="F63" s="52" t="n"/>
      <c r="G63" s="53" t="n"/>
      <c r="H63" s="53" t="n"/>
      <c r="I63" s="53" t="n"/>
      <c r="J63" s="53" t="n"/>
      <c r="K63" s="54">
        <f>IFERROR(ABS(I63-G63)/ABS(G63-H63),"")</f>
        <v/>
      </c>
      <c r="L63" s="55">
        <f>IF(OR(G63="",H63="",J63=""),"",IFERROR(IF(C63="Short",(G63-J63)/(H63-G63),(J63-G63)/(G63-H63)),""))</f>
        <v/>
      </c>
      <c r="M63" s="56" t="n"/>
      <c r="N63" s="57">
        <f>IF(L63="","",IF(L63&gt;0,"Win",IF(L63&lt;0,"Loss","BE")))</f>
        <v/>
      </c>
      <c r="O63" s="51" t="n"/>
      <c r="P63" s="51" t="n"/>
      <c r="Q63" s="55">
        <f>IF(L63="","",SUM($L$2:L63))</f>
        <v/>
      </c>
    </row>
    <row r="64" ht="19" customHeight="1">
      <c r="A64" s="50" t="n"/>
      <c r="B64" s="51" t="n"/>
      <c r="C64" s="51" t="n"/>
      <c r="D64" s="51" t="n"/>
      <c r="E64" s="51" t="n"/>
      <c r="F64" s="52" t="n"/>
      <c r="G64" s="53" t="n"/>
      <c r="H64" s="53" t="n"/>
      <c r="I64" s="53" t="n"/>
      <c r="J64" s="53" t="n"/>
      <c r="K64" s="54">
        <f>IFERROR(ABS(I64-G64)/ABS(G64-H64),"")</f>
        <v/>
      </c>
      <c r="L64" s="55">
        <f>IF(OR(G64="",H64="",J64=""),"",IFERROR(IF(C64="Short",(G64-J64)/(H64-G64),(J64-G64)/(G64-H64)),""))</f>
        <v/>
      </c>
      <c r="M64" s="56" t="n"/>
      <c r="N64" s="57">
        <f>IF(L64="","",IF(L64&gt;0,"Win",IF(L64&lt;0,"Loss","BE")))</f>
        <v/>
      </c>
      <c r="O64" s="51" t="n"/>
      <c r="P64" s="51" t="n"/>
      <c r="Q64" s="55">
        <f>IF(L64="","",SUM($L$2:L64))</f>
        <v/>
      </c>
    </row>
    <row r="65" ht="19" customHeight="1">
      <c r="A65" s="50" t="n"/>
      <c r="B65" s="51" t="n"/>
      <c r="C65" s="51" t="n"/>
      <c r="D65" s="51" t="n"/>
      <c r="E65" s="51" t="n"/>
      <c r="F65" s="52" t="n"/>
      <c r="G65" s="53" t="n"/>
      <c r="H65" s="53" t="n"/>
      <c r="I65" s="53" t="n"/>
      <c r="J65" s="53" t="n"/>
      <c r="K65" s="54">
        <f>IFERROR(ABS(I65-G65)/ABS(G65-H65),"")</f>
        <v/>
      </c>
      <c r="L65" s="55">
        <f>IF(OR(G65="",H65="",J65=""),"",IFERROR(IF(C65="Short",(G65-J65)/(H65-G65),(J65-G65)/(G65-H65)),""))</f>
        <v/>
      </c>
      <c r="M65" s="56" t="n"/>
      <c r="N65" s="57">
        <f>IF(L65="","",IF(L65&gt;0,"Win",IF(L65&lt;0,"Loss","BE")))</f>
        <v/>
      </c>
      <c r="O65" s="51" t="n"/>
      <c r="P65" s="51" t="n"/>
      <c r="Q65" s="55">
        <f>IF(L65="","",SUM($L$2:L65))</f>
        <v/>
      </c>
    </row>
    <row r="66" ht="19" customHeight="1">
      <c r="A66" s="50" t="n"/>
      <c r="B66" s="51" t="n"/>
      <c r="C66" s="51" t="n"/>
      <c r="D66" s="51" t="n"/>
      <c r="E66" s="51" t="n"/>
      <c r="F66" s="52" t="n"/>
      <c r="G66" s="53" t="n"/>
      <c r="H66" s="53" t="n"/>
      <c r="I66" s="53" t="n"/>
      <c r="J66" s="53" t="n"/>
      <c r="K66" s="54">
        <f>IFERROR(ABS(I66-G66)/ABS(G66-H66),"")</f>
        <v/>
      </c>
      <c r="L66" s="55">
        <f>IF(OR(G66="",H66="",J66=""),"",IFERROR(IF(C66="Short",(G66-J66)/(H66-G66),(J66-G66)/(G66-H66)),""))</f>
        <v/>
      </c>
      <c r="M66" s="56" t="n"/>
      <c r="N66" s="57">
        <f>IF(L66="","",IF(L66&gt;0,"Win",IF(L66&lt;0,"Loss","BE")))</f>
        <v/>
      </c>
      <c r="O66" s="51" t="n"/>
      <c r="P66" s="51" t="n"/>
      <c r="Q66" s="55">
        <f>IF(L66="","",SUM($L$2:L66))</f>
        <v/>
      </c>
    </row>
    <row r="67" ht="19" customHeight="1">
      <c r="A67" s="50" t="n"/>
      <c r="B67" s="51" t="n"/>
      <c r="C67" s="51" t="n"/>
      <c r="D67" s="51" t="n"/>
      <c r="E67" s="51" t="n"/>
      <c r="F67" s="52" t="n"/>
      <c r="G67" s="53" t="n"/>
      <c r="H67" s="53" t="n"/>
      <c r="I67" s="53" t="n"/>
      <c r="J67" s="53" t="n"/>
      <c r="K67" s="54">
        <f>IFERROR(ABS(I67-G67)/ABS(G67-H67),"")</f>
        <v/>
      </c>
      <c r="L67" s="55">
        <f>IF(OR(G67="",H67="",J67=""),"",IFERROR(IF(C67="Short",(G67-J67)/(H67-G67),(J67-G67)/(G67-H67)),""))</f>
        <v/>
      </c>
      <c r="M67" s="56" t="n"/>
      <c r="N67" s="57">
        <f>IF(L67="","",IF(L67&gt;0,"Win",IF(L67&lt;0,"Loss","BE")))</f>
        <v/>
      </c>
      <c r="O67" s="51" t="n"/>
      <c r="P67" s="51" t="n"/>
      <c r="Q67" s="55">
        <f>IF(L67="","",SUM($L$2:L67))</f>
        <v/>
      </c>
    </row>
    <row r="68" ht="19" customHeight="1">
      <c r="A68" s="50" t="n"/>
      <c r="B68" s="51" t="n"/>
      <c r="C68" s="51" t="n"/>
      <c r="D68" s="51" t="n"/>
      <c r="E68" s="51" t="n"/>
      <c r="F68" s="52" t="n"/>
      <c r="G68" s="53" t="n"/>
      <c r="H68" s="53" t="n"/>
      <c r="I68" s="53" t="n"/>
      <c r="J68" s="53" t="n"/>
      <c r="K68" s="54">
        <f>IFERROR(ABS(I68-G68)/ABS(G68-H68),"")</f>
        <v/>
      </c>
      <c r="L68" s="55">
        <f>IF(OR(G68="",H68="",J68=""),"",IFERROR(IF(C68="Short",(G68-J68)/(H68-G68),(J68-G68)/(G68-H68)),""))</f>
        <v/>
      </c>
      <c r="M68" s="56" t="n"/>
      <c r="N68" s="57">
        <f>IF(L68="","",IF(L68&gt;0,"Win",IF(L68&lt;0,"Loss","BE")))</f>
        <v/>
      </c>
      <c r="O68" s="51" t="n"/>
      <c r="P68" s="51" t="n"/>
      <c r="Q68" s="55">
        <f>IF(L68="","",SUM($L$2:L68))</f>
        <v/>
      </c>
    </row>
    <row r="69" ht="19" customHeight="1">
      <c r="A69" s="50" t="n"/>
      <c r="B69" s="51" t="n"/>
      <c r="C69" s="51" t="n"/>
      <c r="D69" s="51" t="n"/>
      <c r="E69" s="51" t="n"/>
      <c r="F69" s="52" t="n"/>
      <c r="G69" s="53" t="n"/>
      <c r="H69" s="53" t="n"/>
      <c r="I69" s="53" t="n"/>
      <c r="J69" s="53" t="n"/>
      <c r="K69" s="54">
        <f>IFERROR(ABS(I69-G69)/ABS(G69-H69),"")</f>
        <v/>
      </c>
      <c r="L69" s="55">
        <f>IF(OR(G69="",H69="",J69=""),"",IFERROR(IF(C69="Short",(G69-J69)/(H69-G69),(J69-G69)/(G69-H69)),""))</f>
        <v/>
      </c>
      <c r="M69" s="56" t="n"/>
      <c r="N69" s="57">
        <f>IF(L69="","",IF(L69&gt;0,"Win",IF(L69&lt;0,"Loss","BE")))</f>
        <v/>
      </c>
      <c r="O69" s="51" t="n"/>
      <c r="P69" s="51" t="n"/>
      <c r="Q69" s="55">
        <f>IF(L69="","",SUM($L$2:L69))</f>
        <v/>
      </c>
    </row>
    <row r="70" ht="19" customHeight="1">
      <c r="A70" s="50" t="n"/>
      <c r="B70" s="51" t="n"/>
      <c r="C70" s="51" t="n"/>
      <c r="D70" s="51" t="n"/>
      <c r="E70" s="51" t="n"/>
      <c r="F70" s="52" t="n"/>
      <c r="G70" s="53" t="n"/>
      <c r="H70" s="53" t="n"/>
      <c r="I70" s="53" t="n"/>
      <c r="J70" s="53" t="n"/>
      <c r="K70" s="54">
        <f>IFERROR(ABS(I70-G70)/ABS(G70-H70),"")</f>
        <v/>
      </c>
      <c r="L70" s="55">
        <f>IF(OR(G70="",H70="",J70=""),"",IFERROR(IF(C70="Short",(G70-J70)/(H70-G70),(J70-G70)/(G70-H70)),""))</f>
        <v/>
      </c>
      <c r="M70" s="56" t="n"/>
      <c r="N70" s="57">
        <f>IF(L70="","",IF(L70&gt;0,"Win",IF(L70&lt;0,"Loss","BE")))</f>
        <v/>
      </c>
      <c r="O70" s="51" t="n"/>
      <c r="P70" s="51" t="n"/>
      <c r="Q70" s="55">
        <f>IF(L70="","",SUM($L$2:L70))</f>
        <v/>
      </c>
    </row>
    <row r="71" ht="19" customHeight="1">
      <c r="A71" s="50" t="n"/>
      <c r="B71" s="51" t="n"/>
      <c r="C71" s="51" t="n"/>
      <c r="D71" s="51" t="n"/>
      <c r="E71" s="51" t="n"/>
      <c r="F71" s="52" t="n"/>
      <c r="G71" s="53" t="n"/>
      <c r="H71" s="53" t="n"/>
      <c r="I71" s="53" t="n"/>
      <c r="J71" s="53" t="n"/>
      <c r="K71" s="54">
        <f>IFERROR(ABS(I71-G71)/ABS(G71-H71),"")</f>
        <v/>
      </c>
      <c r="L71" s="55">
        <f>IF(OR(G71="",H71="",J71=""),"",IFERROR(IF(C71="Short",(G71-J71)/(H71-G71),(J71-G71)/(G71-H71)),""))</f>
        <v/>
      </c>
      <c r="M71" s="56" t="n"/>
      <c r="N71" s="57">
        <f>IF(L71="","",IF(L71&gt;0,"Win",IF(L71&lt;0,"Loss","BE")))</f>
        <v/>
      </c>
      <c r="O71" s="51" t="n"/>
      <c r="P71" s="51" t="n"/>
      <c r="Q71" s="55">
        <f>IF(L71="","",SUM($L$2:L71))</f>
        <v/>
      </c>
    </row>
    <row r="72" ht="19" customHeight="1">
      <c r="A72" s="50" t="n"/>
      <c r="B72" s="51" t="n"/>
      <c r="C72" s="51" t="n"/>
      <c r="D72" s="51" t="n"/>
      <c r="E72" s="51" t="n"/>
      <c r="F72" s="52" t="n"/>
      <c r="G72" s="53" t="n"/>
      <c r="H72" s="53" t="n"/>
      <c r="I72" s="53" t="n"/>
      <c r="J72" s="53" t="n"/>
      <c r="K72" s="54">
        <f>IFERROR(ABS(I72-G72)/ABS(G72-H72),"")</f>
        <v/>
      </c>
      <c r="L72" s="55">
        <f>IF(OR(G72="",H72="",J72=""),"",IFERROR(IF(C72="Short",(G72-J72)/(H72-G72),(J72-G72)/(G72-H72)),""))</f>
        <v/>
      </c>
      <c r="M72" s="56" t="n"/>
      <c r="N72" s="57">
        <f>IF(L72="","",IF(L72&gt;0,"Win",IF(L72&lt;0,"Loss","BE")))</f>
        <v/>
      </c>
      <c r="O72" s="51" t="n"/>
      <c r="P72" s="51" t="n"/>
      <c r="Q72" s="55">
        <f>IF(L72="","",SUM($L$2:L72))</f>
        <v/>
      </c>
    </row>
    <row r="73" ht="19" customHeight="1">
      <c r="A73" s="50" t="n"/>
      <c r="B73" s="51" t="n"/>
      <c r="C73" s="51" t="n"/>
      <c r="D73" s="51" t="n"/>
      <c r="E73" s="51" t="n"/>
      <c r="F73" s="52" t="n"/>
      <c r="G73" s="53" t="n"/>
      <c r="H73" s="53" t="n"/>
      <c r="I73" s="53" t="n"/>
      <c r="J73" s="53" t="n"/>
      <c r="K73" s="54">
        <f>IFERROR(ABS(I73-G73)/ABS(G73-H73),"")</f>
        <v/>
      </c>
      <c r="L73" s="55">
        <f>IF(OR(G73="",H73="",J73=""),"",IFERROR(IF(C73="Short",(G73-J73)/(H73-G73),(J73-G73)/(G73-H73)),""))</f>
        <v/>
      </c>
      <c r="M73" s="56" t="n"/>
      <c r="N73" s="57">
        <f>IF(L73="","",IF(L73&gt;0,"Win",IF(L73&lt;0,"Loss","BE")))</f>
        <v/>
      </c>
      <c r="O73" s="51" t="n"/>
      <c r="P73" s="51" t="n"/>
      <c r="Q73" s="55">
        <f>IF(L73="","",SUM($L$2:L73))</f>
        <v/>
      </c>
    </row>
    <row r="74" ht="19" customHeight="1">
      <c r="A74" s="50" t="n"/>
      <c r="B74" s="51" t="n"/>
      <c r="C74" s="51" t="n"/>
      <c r="D74" s="51" t="n"/>
      <c r="E74" s="51" t="n"/>
      <c r="F74" s="52" t="n"/>
      <c r="G74" s="53" t="n"/>
      <c r="H74" s="53" t="n"/>
      <c r="I74" s="53" t="n"/>
      <c r="J74" s="53" t="n"/>
      <c r="K74" s="54">
        <f>IFERROR(ABS(I74-G74)/ABS(G74-H74),"")</f>
        <v/>
      </c>
      <c r="L74" s="55">
        <f>IF(OR(G74="",H74="",J74=""),"",IFERROR(IF(C74="Short",(G74-J74)/(H74-G74),(J74-G74)/(G74-H74)),""))</f>
        <v/>
      </c>
      <c r="M74" s="56" t="n"/>
      <c r="N74" s="57">
        <f>IF(L74="","",IF(L74&gt;0,"Win",IF(L74&lt;0,"Loss","BE")))</f>
        <v/>
      </c>
      <c r="O74" s="51" t="n"/>
      <c r="P74" s="51" t="n"/>
      <c r="Q74" s="55">
        <f>IF(L74="","",SUM($L$2:L74))</f>
        <v/>
      </c>
    </row>
    <row r="75" ht="19" customHeight="1">
      <c r="A75" s="50" t="n"/>
      <c r="B75" s="51" t="n"/>
      <c r="C75" s="51" t="n"/>
      <c r="D75" s="51" t="n"/>
      <c r="E75" s="51" t="n"/>
      <c r="F75" s="52" t="n"/>
      <c r="G75" s="53" t="n"/>
      <c r="H75" s="53" t="n"/>
      <c r="I75" s="53" t="n"/>
      <c r="J75" s="53" t="n"/>
      <c r="K75" s="54">
        <f>IFERROR(ABS(I75-G75)/ABS(G75-H75),"")</f>
        <v/>
      </c>
      <c r="L75" s="55">
        <f>IF(OR(G75="",H75="",J75=""),"",IFERROR(IF(C75="Short",(G75-J75)/(H75-G75),(J75-G75)/(G75-H75)),""))</f>
        <v/>
      </c>
      <c r="M75" s="56" t="n"/>
      <c r="N75" s="57">
        <f>IF(L75="","",IF(L75&gt;0,"Win",IF(L75&lt;0,"Loss","BE")))</f>
        <v/>
      </c>
      <c r="O75" s="51" t="n"/>
      <c r="P75" s="51" t="n"/>
      <c r="Q75" s="55">
        <f>IF(L75="","",SUM($L$2:L75))</f>
        <v/>
      </c>
    </row>
    <row r="76" ht="19" customHeight="1">
      <c r="A76" s="50" t="n"/>
      <c r="B76" s="51" t="n"/>
      <c r="C76" s="51" t="n"/>
      <c r="D76" s="51" t="n"/>
      <c r="E76" s="51" t="n"/>
      <c r="F76" s="52" t="n"/>
      <c r="G76" s="53" t="n"/>
      <c r="H76" s="53" t="n"/>
      <c r="I76" s="53" t="n"/>
      <c r="J76" s="53" t="n"/>
      <c r="K76" s="54">
        <f>IFERROR(ABS(I76-G76)/ABS(G76-H76),"")</f>
        <v/>
      </c>
      <c r="L76" s="55">
        <f>IF(OR(G76="",H76="",J76=""),"",IFERROR(IF(C76="Short",(G76-J76)/(H76-G76),(J76-G76)/(G76-H76)),""))</f>
        <v/>
      </c>
      <c r="M76" s="56" t="n"/>
      <c r="N76" s="57">
        <f>IF(L76="","",IF(L76&gt;0,"Win",IF(L76&lt;0,"Loss","BE")))</f>
        <v/>
      </c>
      <c r="O76" s="51" t="n"/>
      <c r="P76" s="51" t="n"/>
      <c r="Q76" s="55">
        <f>IF(L76="","",SUM($L$2:L76))</f>
        <v/>
      </c>
    </row>
    <row r="77" ht="19" customHeight="1">
      <c r="A77" s="50" t="n"/>
      <c r="B77" s="51" t="n"/>
      <c r="C77" s="51" t="n"/>
      <c r="D77" s="51" t="n"/>
      <c r="E77" s="51" t="n"/>
      <c r="F77" s="52" t="n"/>
      <c r="G77" s="53" t="n"/>
      <c r="H77" s="53" t="n"/>
      <c r="I77" s="53" t="n"/>
      <c r="J77" s="53" t="n"/>
      <c r="K77" s="54">
        <f>IFERROR(ABS(I77-G77)/ABS(G77-H77),"")</f>
        <v/>
      </c>
      <c r="L77" s="55">
        <f>IF(OR(G77="",H77="",J77=""),"",IFERROR(IF(C77="Short",(G77-J77)/(H77-G77),(J77-G77)/(G77-H77)),""))</f>
        <v/>
      </c>
      <c r="M77" s="56" t="n"/>
      <c r="N77" s="57">
        <f>IF(L77="","",IF(L77&gt;0,"Win",IF(L77&lt;0,"Loss","BE")))</f>
        <v/>
      </c>
      <c r="O77" s="51" t="n"/>
      <c r="P77" s="51" t="n"/>
      <c r="Q77" s="55">
        <f>IF(L77="","",SUM($L$2:L77))</f>
        <v/>
      </c>
    </row>
    <row r="78" ht="19" customHeight="1">
      <c r="A78" s="50" t="n"/>
      <c r="B78" s="51" t="n"/>
      <c r="C78" s="51" t="n"/>
      <c r="D78" s="51" t="n"/>
      <c r="E78" s="51" t="n"/>
      <c r="F78" s="52" t="n"/>
      <c r="G78" s="53" t="n"/>
      <c r="H78" s="53" t="n"/>
      <c r="I78" s="53" t="n"/>
      <c r="J78" s="53" t="n"/>
      <c r="K78" s="54">
        <f>IFERROR(ABS(I78-G78)/ABS(G78-H78),"")</f>
        <v/>
      </c>
      <c r="L78" s="55">
        <f>IF(OR(G78="",H78="",J78=""),"",IFERROR(IF(C78="Short",(G78-J78)/(H78-G78),(J78-G78)/(G78-H78)),""))</f>
        <v/>
      </c>
      <c r="M78" s="56" t="n"/>
      <c r="N78" s="57">
        <f>IF(L78="","",IF(L78&gt;0,"Win",IF(L78&lt;0,"Loss","BE")))</f>
        <v/>
      </c>
      <c r="O78" s="51" t="n"/>
      <c r="P78" s="51" t="n"/>
      <c r="Q78" s="55">
        <f>IF(L78="","",SUM($L$2:L78))</f>
        <v/>
      </c>
    </row>
    <row r="79" ht="19" customHeight="1">
      <c r="A79" s="50" t="n"/>
      <c r="B79" s="51" t="n"/>
      <c r="C79" s="51" t="n"/>
      <c r="D79" s="51" t="n"/>
      <c r="E79" s="51" t="n"/>
      <c r="F79" s="52" t="n"/>
      <c r="G79" s="53" t="n"/>
      <c r="H79" s="53" t="n"/>
      <c r="I79" s="53" t="n"/>
      <c r="J79" s="53" t="n"/>
      <c r="K79" s="54">
        <f>IFERROR(ABS(I79-G79)/ABS(G79-H79),"")</f>
        <v/>
      </c>
      <c r="L79" s="55">
        <f>IF(OR(G79="",H79="",J79=""),"",IFERROR(IF(C79="Short",(G79-J79)/(H79-G79),(J79-G79)/(G79-H79)),""))</f>
        <v/>
      </c>
      <c r="M79" s="56" t="n"/>
      <c r="N79" s="57">
        <f>IF(L79="","",IF(L79&gt;0,"Win",IF(L79&lt;0,"Loss","BE")))</f>
        <v/>
      </c>
      <c r="O79" s="51" t="n"/>
      <c r="P79" s="51" t="n"/>
      <c r="Q79" s="55">
        <f>IF(L79="","",SUM($L$2:L79))</f>
        <v/>
      </c>
    </row>
    <row r="80" ht="19" customHeight="1">
      <c r="A80" s="50" t="n"/>
      <c r="B80" s="51" t="n"/>
      <c r="C80" s="51" t="n"/>
      <c r="D80" s="51" t="n"/>
      <c r="E80" s="51" t="n"/>
      <c r="F80" s="52" t="n"/>
      <c r="G80" s="53" t="n"/>
      <c r="H80" s="53" t="n"/>
      <c r="I80" s="53" t="n"/>
      <c r="J80" s="53" t="n"/>
      <c r="K80" s="54">
        <f>IFERROR(ABS(I80-G80)/ABS(G80-H80),"")</f>
        <v/>
      </c>
      <c r="L80" s="55">
        <f>IF(OR(G80="",H80="",J80=""),"",IFERROR(IF(C80="Short",(G80-J80)/(H80-G80),(J80-G80)/(G80-H80)),""))</f>
        <v/>
      </c>
      <c r="M80" s="56" t="n"/>
      <c r="N80" s="57">
        <f>IF(L80="","",IF(L80&gt;0,"Win",IF(L80&lt;0,"Loss","BE")))</f>
        <v/>
      </c>
      <c r="O80" s="51" t="n"/>
      <c r="P80" s="51" t="n"/>
      <c r="Q80" s="55">
        <f>IF(L80="","",SUM($L$2:L80))</f>
        <v/>
      </c>
    </row>
    <row r="81" ht="19" customHeight="1">
      <c r="A81" s="50" t="n"/>
      <c r="B81" s="51" t="n"/>
      <c r="C81" s="51" t="n"/>
      <c r="D81" s="51" t="n"/>
      <c r="E81" s="51" t="n"/>
      <c r="F81" s="52" t="n"/>
      <c r="G81" s="53" t="n"/>
      <c r="H81" s="53" t="n"/>
      <c r="I81" s="53" t="n"/>
      <c r="J81" s="53" t="n"/>
      <c r="K81" s="54">
        <f>IFERROR(ABS(I81-G81)/ABS(G81-H81),"")</f>
        <v/>
      </c>
      <c r="L81" s="55">
        <f>IF(OR(G81="",H81="",J81=""),"",IFERROR(IF(C81="Short",(G81-J81)/(H81-G81),(J81-G81)/(G81-H81)),""))</f>
        <v/>
      </c>
      <c r="M81" s="56" t="n"/>
      <c r="N81" s="57">
        <f>IF(L81="","",IF(L81&gt;0,"Win",IF(L81&lt;0,"Loss","BE")))</f>
        <v/>
      </c>
      <c r="O81" s="51" t="n"/>
      <c r="P81" s="51" t="n"/>
      <c r="Q81" s="55">
        <f>IF(L81="","",SUM($L$2:L81))</f>
        <v/>
      </c>
    </row>
    <row r="82" ht="19" customHeight="1">
      <c r="A82" s="50" t="n"/>
      <c r="B82" s="51" t="n"/>
      <c r="C82" s="51" t="n"/>
      <c r="D82" s="51" t="n"/>
      <c r="E82" s="51" t="n"/>
      <c r="F82" s="52" t="n"/>
      <c r="G82" s="53" t="n"/>
      <c r="H82" s="53" t="n"/>
      <c r="I82" s="53" t="n"/>
      <c r="J82" s="53" t="n"/>
      <c r="K82" s="54">
        <f>IFERROR(ABS(I82-G82)/ABS(G82-H82),"")</f>
        <v/>
      </c>
      <c r="L82" s="55">
        <f>IF(OR(G82="",H82="",J82=""),"",IFERROR(IF(C82="Short",(G82-J82)/(H82-G82),(J82-G82)/(G82-H82)),""))</f>
        <v/>
      </c>
      <c r="M82" s="56" t="n"/>
      <c r="N82" s="57">
        <f>IF(L82="","",IF(L82&gt;0,"Win",IF(L82&lt;0,"Loss","BE")))</f>
        <v/>
      </c>
      <c r="O82" s="51" t="n"/>
      <c r="P82" s="51" t="n"/>
      <c r="Q82" s="55">
        <f>IF(L82="","",SUM($L$2:L82))</f>
        <v/>
      </c>
    </row>
    <row r="83" ht="19" customHeight="1">
      <c r="A83" s="50" t="n"/>
      <c r="B83" s="51" t="n"/>
      <c r="C83" s="51" t="n"/>
      <c r="D83" s="51" t="n"/>
      <c r="E83" s="51" t="n"/>
      <c r="F83" s="52" t="n"/>
      <c r="G83" s="53" t="n"/>
      <c r="H83" s="53" t="n"/>
      <c r="I83" s="53" t="n"/>
      <c r="J83" s="53" t="n"/>
      <c r="K83" s="54">
        <f>IFERROR(ABS(I83-G83)/ABS(G83-H83),"")</f>
        <v/>
      </c>
      <c r="L83" s="55">
        <f>IF(OR(G83="",H83="",J83=""),"",IFERROR(IF(C83="Short",(G83-J83)/(H83-G83),(J83-G83)/(G83-H83)),""))</f>
        <v/>
      </c>
      <c r="M83" s="56" t="n"/>
      <c r="N83" s="57">
        <f>IF(L83="","",IF(L83&gt;0,"Win",IF(L83&lt;0,"Loss","BE")))</f>
        <v/>
      </c>
      <c r="O83" s="51" t="n"/>
      <c r="P83" s="51" t="n"/>
      <c r="Q83" s="55">
        <f>IF(L83="","",SUM($L$2:L83))</f>
        <v/>
      </c>
    </row>
    <row r="84" ht="19" customHeight="1">
      <c r="A84" s="50" t="n"/>
      <c r="B84" s="51" t="n"/>
      <c r="C84" s="51" t="n"/>
      <c r="D84" s="51" t="n"/>
      <c r="E84" s="51" t="n"/>
      <c r="F84" s="52" t="n"/>
      <c r="G84" s="53" t="n"/>
      <c r="H84" s="53" t="n"/>
      <c r="I84" s="53" t="n"/>
      <c r="J84" s="53" t="n"/>
      <c r="K84" s="54">
        <f>IFERROR(ABS(I84-G84)/ABS(G84-H84),"")</f>
        <v/>
      </c>
      <c r="L84" s="55">
        <f>IF(OR(G84="",H84="",J84=""),"",IFERROR(IF(C84="Short",(G84-J84)/(H84-G84),(J84-G84)/(G84-H84)),""))</f>
        <v/>
      </c>
      <c r="M84" s="56" t="n"/>
      <c r="N84" s="57">
        <f>IF(L84="","",IF(L84&gt;0,"Win",IF(L84&lt;0,"Loss","BE")))</f>
        <v/>
      </c>
      <c r="O84" s="51" t="n"/>
      <c r="P84" s="51" t="n"/>
      <c r="Q84" s="55">
        <f>IF(L84="","",SUM($L$2:L84))</f>
        <v/>
      </c>
    </row>
    <row r="85" ht="19" customHeight="1">
      <c r="A85" s="50" t="n"/>
      <c r="B85" s="51" t="n"/>
      <c r="C85" s="51" t="n"/>
      <c r="D85" s="51" t="n"/>
      <c r="E85" s="51" t="n"/>
      <c r="F85" s="52" t="n"/>
      <c r="G85" s="53" t="n"/>
      <c r="H85" s="53" t="n"/>
      <c r="I85" s="53" t="n"/>
      <c r="J85" s="53" t="n"/>
      <c r="K85" s="54">
        <f>IFERROR(ABS(I85-G85)/ABS(G85-H85),"")</f>
        <v/>
      </c>
      <c r="L85" s="55">
        <f>IF(OR(G85="",H85="",J85=""),"",IFERROR(IF(C85="Short",(G85-J85)/(H85-G85),(J85-G85)/(G85-H85)),""))</f>
        <v/>
      </c>
      <c r="M85" s="56" t="n"/>
      <c r="N85" s="57">
        <f>IF(L85="","",IF(L85&gt;0,"Win",IF(L85&lt;0,"Loss","BE")))</f>
        <v/>
      </c>
      <c r="O85" s="51" t="n"/>
      <c r="P85" s="51" t="n"/>
      <c r="Q85" s="55">
        <f>IF(L85="","",SUM($L$2:L85))</f>
        <v/>
      </c>
    </row>
    <row r="86" ht="19" customHeight="1">
      <c r="A86" s="50" t="n"/>
      <c r="B86" s="51" t="n"/>
      <c r="C86" s="51" t="n"/>
      <c r="D86" s="51" t="n"/>
      <c r="E86" s="51" t="n"/>
      <c r="F86" s="52" t="n"/>
      <c r="G86" s="53" t="n"/>
      <c r="H86" s="53" t="n"/>
      <c r="I86" s="53" t="n"/>
      <c r="J86" s="53" t="n"/>
      <c r="K86" s="54">
        <f>IFERROR(ABS(I86-G86)/ABS(G86-H86),"")</f>
        <v/>
      </c>
      <c r="L86" s="55">
        <f>IF(OR(G86="",H86="",J86=""),"",IFERROR(IF(C86="Short",(G86-J86)/(H86-G86),(J86-G86)/(G86-H86)),""))</f>
        <v/>
      </c>
      <c r="M86" s="56" t="n"/>
      <c r="N86" s="57">
        <f>IF(L86="","",IF(L86&gt;0,"Win",IF(L86&lt;0,"Loss","BE")))</f>
        <v/>
      </c>
      <c r="O86" s="51" t="n"/>
      <c r="P86" s="51" t="n"/>
      <c r="Q86" s="55">
        <f>IF(L86="","",SUM($L$2:L86))</f>
        <v/>
      </c>
    </row>
    <row r="87" ht="19" customHeight="1">
      <c r="A87" s="50" t="n"/>
      <c r="B87" s="51" t="n"/>
      <c r="C87" s="51" t="n"/>
      <c r="D87" s="51" t="n"/>
      <c r="E87" s="51" t="n"/>
      <c r="F87" s="52" t="n"/>
      <c r="G87" s="53" t="n"/>
      <c r="H87" s="53" t="n"/>
      <c r="I87" s="53" t="n"/>
      <c r="J87" s="53" t="n"/>
      <c r="K87" s="54">
        <f>IFERROR(ABS(I87-G87)/ABS(G87-H87),"")</f>
        <v/>
      </c>
      <c r="L87" s="55">
        <f>IF(OR(G87="",H87="",J87=""),"",IFERROR(IF(C87="Short",(G87-J87)/(H87-G87),(J87-G87)/(G87-H87)),""))</f>
        <v/>
      </c>
      <c r="M87" s="56" t="n"/>
      <c r="N87" s="57">
        <f>IF(L87="","",IF(L87&gt;0,"Win",IF(L87&lt;0,"Loss","BE")))</f>
        <v/>
      </c>
      <c r="O87" s="51" t="n"/>
      <c r="P87" s="51" t="n"/>
      <c r="Q87" s="55">
        <f>IF(L87="","",SUM($L$2:L87))</f>
        <v/>
      </c>
    </row>
    <row r="88" ht="19" customHeight="1">
      <c r="A88" s="50" t="n"/>
      <c r="B88" s="51" t="n"/>
      <c r="C88" s="51" t="n"/>
      <c r="D88" s="51" t="n"/>
      <c r="E88" s="51" t="n"/>
      <c r="F88" s="52" t="n"/>
      <c r="G88" s="53" t="n"/>
      <c r="H88" s="53" t="n"/>
      <c r="I88" s="53" t="n"/>
      <c r="J88" s="53" t="n"/>
      <c r="K88" s="54">
        <f>IFERROR(ABS(I88-G88)/ABS(G88-H88),"")</f>
        <v/>
      </c>
      <c r="L88" s="55">
        <f>IF(OR(G88="",H88="",J88=""),"",IFERROR(IF(C88="Short",(G88-J88)/(H88-G88),(J88-G88)/(G88-H88)),""))</f>
        <v/>
      </c>
      <c r="M88" s="56" t="n"/>
      <c r="N88" s="57">
        <f>IF(L88="","",IF(L88&gt;0,"Win",IF(L88&lt;0,"Loss","BE")))</f>
        <v/>
      </c>
      <c r="O88" s="51" t="n"/>
      <c r="P88" s="51" t="n"/>
      <c r="Q88" s="55">
        <f>IF(L88="","",SUM($L$2:L88))</f>
        <v/>
      </c>
    </row>
    <row r="89" ht="19" customHeight="1">
      <c r="A89" s="50" t="n"/>
      <c r="B89" s="51" t="n"/>
      <c r="C89" s="51" t="n"/>
      <c r="D89" s="51" t="n"/>
      <c r="E89" s="51" t="n"/>
      <c r="F89" s="52" t="n"/>
      <c r="G89" s="53" t="n"/>
      <c r="H89" s="53" t="n"/>
      <c r="I89" s="53" t="n"/>
      <c r="J89" s="53" t="n"/>
      <c r="K89" s="54">
        <f>IFERROR(ABS(I89-G89)/ABS(G89-H89),"")</f>
        <v/>
      </c>
      <c r="L89" s="55">
        <f>IF(OR(G89="",H89="",J89=""),"",IFERROR(IF(C89="Short",(G89-J89)/(H89-G89),(J89-G89)/(G89-H89)),""))</f>
        <v/>
      </c>
      <c r="M89" s="56" t="n"/>
      <c r="N89" s="57">
        <f>IF(L89="","",IF(L89&gt;0,"Win",IF(L89&lt;0,"Loss","BE")))</f>
        <v/>
      </c>
      <c r="O89" s="51" t="n"/>
      <c r="P89" s="51" t="n"/>
      <c r="Q89" s="55">
        <f>IF(L89="","",SUM($L$2:L89))</f>
        <v/>
      </c>
    </row>
    <row r="90" ht="19" customHeight="1">
      <c r="A90" s="50" t="n"/>
      <c r="B90" s="51" t="n"/>
      <c r="C90" s="51" t="n"/>
      <c r="D90" s="51" t="n"/>
      <c r="E90" s="51" t="n"/>
      <c r="F90" s="52" t="n"/>
      <c r="G90" s="53" t="n"/>
      <c r="H90" s="53" t="n"/>
      <c r="I90" s="53" t="n"/>
      <c r="J90" s="53" t="n"/>
      <c r="K90" s="54">
        <f>IFERROR(ABS(I90-G90)/ABS(G90-H90),"")</f>
        <v/>
      </c>
      <c r="L90" s="55">
        <f>IF(OR(G90="",H90="",J90=""),"",IFERROR(IF(C90="Short",(G90-J90)/(H90-G90),(J90-G90)/(G90-H90)),""))</f>
        <v/>
      </c>
      <c r="M90" s="56" t="n"/>
      <c r="N90" s="57">
        <f>IF(L90="","",IF(L90&gt;0,"Win",IF(L90&lt;0,"Loss","BE")))</f>
        <v/>
      </c>
      <c r="O90" s="51" t="n"/>
      <c r="P90" s="51" t="n"/>
      <c r="Q90" s="55">
        <f>IF(L90="","",SUM($L$2:L90))</f>
        <v/>
      </c>
    </row>
    <row r="91" ht="19" customHeight="1">
      <c r="A91" s="50" t="n"/>
      <c r="B91" s="51" t="n"/>
      <c r="C91" s="51" t="n"/>
      <c r="D91" s="51" t="n"/>
      <c r="E91" s="51" t="n"/>
      <c r="F91" s="52" t="n"/>
      <c r="G91" s="53" t="n"/>
      <c r="H91" s="53" t="n"/>
      <c r="I91" s="53" t="n"/>
      <c r="J91" s="53" t="n"/>
      <c r="K91" s="54">
        <f>IFERROR(ABS(I91-G91)/ABS(G91-H91),"")</f>
        <v/>
      </c>
      <c r="L91" s="55">
        <f>IF(OR(G91="",H91="",J91=""),"",IFERROR(IF(C91="Short",(G91-J91)/(H91-G91),(J91-G91)/(G91-H91)),""))</f>
        <v/>
      </c>
      <c r="M91" s="56" t="n"/>
      <c r="N91" s="57">
        <f>IF(L91="","",IF(L91&gt;0,"Win",IF(L91&lt;0,"Loss","BE")))</f>
        <v/>
      </c>
      <c r="O91" s="51" t="n"/>
      <c r="P91" s="51" t="n"/>
      <c r="Q91" s="55">
        <f>IF(L91="","",SUM($L$2:L91))</f>
        <v/>
      </c>
    </row>
    <row r="92" ht="19" customHeight="1">
      <c r="A92" s="50" t="n"/>
      <c r="B92" s="51" t="n"/>
      <c r="C92" s="51" t="n"/>
      <c r="D92" s="51" t="n"/>
      <c r="E92" s="51" t="n"/>
      <c r="F92" s="52" t="n"/>
      <c r="G92" s="53" t="n"/>
      <c r="H92" s="53" t="n"/>
      <c r="I92" s="53" t="n"/>
      <c r="J92" s="53" t="n"/>
      <c r="K92" s="54">
        <f>IFERROR(ABS(I92-G92)/ABS(G92-H92),"")</f>
        <v/>
      </c>
      <c r="L92" s="55">
        <f>IF(OR(G92="",H92="",J92=""),"",IFERROR(IF(C92="Short",(G92-J92)/(H92-G92),(J92-G92)/(G92-H92)),""))</f>
        <v/>
      </c>
      <c r="M92" s="56" t="n"/>
      <c r="N92" s="57">
        <f>IF(L92="","",IF(L92&gt;0,"Win",IF(L92&lt;0,"Loss","BE")))</f>
        <v/>
      </c>
      <c r="O92" s="51" t="n"/>
      <c r="P92" s="51" t="n"/>
      <c r="Q92" s="55">
        <f>IF(L92="","",SUM($L$2:L92))</f>
        <v/>
      </c>
    </row>
    <row r="93" ht="19" customHeight="1">
      <c r="A93" s="50" t="n"/>
      <c r="B93" s="51" t="n"/>
      <c r="C93" s="51" t="n"/>
      <c r="D93" s="51" t="n"/>
      <c r="E93" s="51" t="n"/>
      <c r="F93" s="52" t="n"/>
      <c r="G93" s="53" t="n"/>
      <c r="H93" s="53" t="n"/>
      <c r="I93" s="53" t="n"/>
      <c r="J93" s="53" t="n"/>
      <c r="K93" s="54">
        <f>IFERROR(ABS(I93-G93)/ABS(G93-H93),"")</f>
        <v/>
      </c>
      <c r="L93" s="55">
        <f>IF(OR(G93="",H93="",J93=""),"",IFERROR(IF(C93="Short",(G93-J93)/(H93-G93),(J93-G93)/(G93-H93)),""))</f>
        <v/>
      </c>
      <c r="M93" s="56" t="n"/>
      <c r="N93" s="57">
        <f>IF(L93="","",IF(L93&gt;0,"Win",IF(L93&lt;0,"Loss","BE")))</f>
        <v/>
      </c>
      <c r="O93" s="51" t="n"/>
      <c r="P93" s="51" t="n"/>
      <c r="Q93" s="55">
        <f>IF(L93="","",SUM($L$2:L93))</f>
        <v/>
      </c>
    </row>
    <row r="94" ht="19" customHeight="1">
      <c r="A94" s="50" t="n"/>
      <c r="B94" s="51" t="n"/>
      <c r="C94" s="51" t="n"/>
      <c r="D94" s="51" t="n"/>
      <c r="E94" s="51" t="n"/>
      <c r="F94" s="52" t="n"/>
      <c r="G94" s="53" t="n"/>
      <c r="H94" s="53" t="n"/>
      <c r="I94" s="53" t="n"/>
      <c r="J94" s="53" t="n"/>
      <c r="K94" s="54">
        <f>IFERROR(ABS(I94-G94)/ABS(G94-H94),"")</f>
        <v/>
      </c>
      <c r="L94" s="55">
        <f>IF(OR(G94="",H94="",J94=""),"",IFERROR(IF(C94="Short",(G94-J94)/(H94-G94),(J94-G94)/(G94-H94)),""))</f>
        <v/>
      </c>
      <c r="M94" s="56" t="n"/>
      <c r="N94" s="57">
        <f>IF(L94="","",IF(L94&gt;0,"Win",IF(L94&lt;0,"Loss","BE")))</f>
        <v/>
      </c>
      <c r="O94" s="51" t="n"/>
      <c r="P94" s="51" t="n"/>
      <c r="Q94" s="55">
        <f>IF(L94="","",SUM($L$2:L94))</f>
        <v/>
      </c>
    </row>
    <row r="95" ht="19" customHeight="1">
      <c r="A95" s="50" t="n"/>
      <c r="B95" s="51" t="n"/>
      <c r="C95" s="51" t="n"/>
      <c r="D95" s="51" t="n"/>
      <c r="E95" s="51" t="n"/>
      <c r="F95" s="52" t="n"/>
      <c r="G95" s="53" t="n"/>
      <c r="H95" s="53" t="n"/>
      <c r="I95" s="53" t="n"/>
      <c r="J95" s="53" t="n"/>
      <c r="K95" s="54">
        <f>IFERROR(ABS(I95-G95)/ABS(G95-H95),"")</f>
        <v/>
      </c>
      <c r="L95" s="55">
        <f>IF(OR(G95="",H95="",J95=""),"",IFERROR(IF(C95="Short",(G95-J95)/(H95-G95),(J95-G95)/(G95-H95)),""))</f>
        <v/>
      </c>
      <c r="M95" s="56" t="n"/>
      <c r="N95" s="57">
        <f>IF(L95="","",IF(L95&gt;0,"Win",IF(L95&lt;0,"Loss","BE")))</f>
        <v/>
      </c>
      <c r="O95" s="51" t="n"/>
      <c r="P95" s="51" t="n"/>
      <c r="Q95" s="55">
        <f>IF(L95="","",SUM($L$2:L95))</f>
        <v/>
      </c>
    </row>
    <row r="96" ht="19" customHeight="1">
      <c r="A96" s="50" t="n"/>
      <c r="B96" s="51" t="n"/>
      <c r="C96" s="51" t="n"/>
      <c r="D96" s="51" t="n"/>
      <c r="E96" s="51" t="n"/>
      <c r="F96" s="52" t="n"/>
      <c r="G96" s="53" t="n"/>
      <c r="H96" s="53" t="n"/>
      <c r="I96" s="53" t="n"/>
      <c r="J96" s="53" t="n"/>
      <c r="K96" s="54">
        <f>IFERROR(ABS(I96-G96)/ABS(G96-H96),"")</f>
        <v/>
      </c>
      <c r="L96" s="55">
        <f>IF(OR(G96="",H96="",J96=""),"",IFERROR(IF(C96="Short",(G96-J96)/(H96-G96),(J96-G96)/(G96-H96)),""))</f>
        <v/>
      </c>
      <c r="M96" s="56" t="n"/>
      <c r="N96" s="57">
        <f>IF(L96="","",IF(L96&gt;0,"Win",IF(L96&lt;0,"Loss","BE")))</f>
        <v/>
      </c>
      <c r="O96" s="51" t="n"/>
      <c r="P96" s="51" t="n"/>
      <c r="Q96" s="55">
        <f>IF(L96="","",SUM($L$2:L96))</f>
        <v/>
      </c>
    </row>
    <row r="97" ht="19" customHeight="1">
      <c r="A97" s="50" t="n"/>
      <c r="B97" s="51" t="n"/>
      <c r="C97" s="51" t="n"/>
      <c r="D97" s="51" t="n"/>
      <c r="E97" s="51" t="n"/>
      <c r="F97" s="52" t="n"/>
      <c r="G97" s="53" t="n"/>
      <c r="H97" s="53" t="n"/>
      <c r="I97" s="53" t="n"/>
      <c r="J97" s="53" t="n"/>
      <c r="K97" s="54">
        <f>IFERROR(ABS(I97-G97)/ABS(G97-H97),"")</f>
        <v/>
      </c>
      <c r="L97" s="55">
        <f>IF(OR(G97="",H97="",J97=""),"",IFERROR(IF(C97="Short",(G97-J97)/(H97-G97),(J97-G97)/(G97-H97)),""))</f>
        <v/>
      </c>
      <c r="M97" s="56" t="n"/>
      <c r="N97" s="57">
        <f>IF(L97="","",IF(L97&gt;0,"Win",IF(L97&lt;0,"Loss","BE")))</f>
        <v/>
      </c>
      <c r="O97" s="51" t="n"/>
      <c r="P97" s="51" t="n"/>
      <c r="Q97" s="55">
        <f>IF(L97="","",SUM($L$2:L97))</f>
        <v/>
      </c>
    </row>
    <row r="98" ht="19" customHeight="1">
      <c r="A98" s="50" t="n"/>
      <c r="B98" s="51" t="n"/>
      <c r="C98" s="51" t="n"/>
      <c r="D98" s="51" t="n"/>
      <c r="E98" s="51" t="n"/>
      <c r="F98" s="52" t="n"/>
      <c r="G98" s="53" t="n"/>
      <c r="H98" s="53" t="n"/>
      <c r="I98" s="53" t="n"/>
      <c r="J98" s="53" t="n"/>
      <c r="K98" s="54">
        <f>IFERROR(ABS(I98-G98)/ABS(G98-H98),"")</f>
        <v/>
      </c>
      <c r="L98" s="55">
        <f>IF(OR(G98="",H98="",J98=""),"",IFERROR(IF(C98="Short",(G98-J98)/(H98-G98),(J98-G98)/(G98-H98)),""))</f>
        <v/>
      </c>
      <c r="M98" s="56" t="n"/>
      <c r="N98" s="57">
        <f>IF(L98="","",IF(L98&gt;0,"Win",IF(L98&lt;0,"Loss","BE")))</f>
        <v/>
      </c>
      <c r="O98" s="51" t="n"/>
      <c r="P98" s="51" t="n"/>
      <c r="Q98" s="55">
        <f>IF(L98="","",SUM($L$2:L98))</f>
        <v/>
      </c>
    </row>
    <row r="99" ht="19" customHeight="1">
      <c r="A99" s="50" t="n"/>
      <c r="B99" s="51" t="n"/>
      <c r="C99" s="51" t="n"/>
      <c r="D99" s="51" t="n"/>
      <c r="E99" s="51" t="n"/>
      <c r="F99" s="52" t="n"/>
      <c r="G99" s="53" t="n"/>
      <c r="H99" s="53" t="n"/>
      <c r="I99" s="53" t="n"/>
      <c r="J99" s="53" t="n"/>
      <c r="K99" s="54">
        <f>IFERROR(ABS(I99-G99)/ABS(G99-H99),"")</f>
        <v/>
      </c>
      <c r="L99" s="55">
        <f>IF(OR(G99="",H99="",J99=""),"",IFERROR(IF(C99="Short",(G99-J99)/(H99-G99),(J99-G99)/(G99-H99)),""))</f>
        <v/>
      </c>
      <c r="M99" s="56" t="n"/>
      <c r="N99" s="57">
        <f>IF(L99="","",IF(L99&gt;0,"Win",IF(L99&lt;0,"Loss","BE")))</f>
        <v/>
      </c>
      <c r="O99" s="51" t="n"/>
      <c r="P99" s="51" t="n"/>
      <c r="Q99" s="55">
        <f>IF(L99="","",SUM($L$2:L99))</f>
        <v/>
      </c>
    </row>
    <row r="100" ht="19" customHeight="1">
      <c r="A100" s="50" t="n"/>
      <c r="B100" s="51" t="n"/>
      <c r="C100" s="51" t="n"/>
      <c r="D100" s="51" t="n"/>
      <c r="E100" s="51" t="n"/>
      <c r="F100" s="52" t="n"/>
      <c r="G100" s="53" t="n"/>
      <c r="H100" s="53" t="n"/>
      <c r="I100" s="53" t="n"/>
      <c r="J100" s="53" t="n"/>
      <c r="K100" s="54">
        <f>IFERROR(ABS(I100-G100)/ABS(G100-H100),"")</f>
        <v/>
      </c>
      <c r="L100" s="55">
        <f>IF(OR(G100="",H100="",J100=""),"",IFERROR(IF(C100="Short",(G100-J100)/(H100-G100),(J100-G100)/(G100-H100)),""))</f>
        <v/>
      </c>
      <c r="M100" s="56" t="n"/>
      <c r="N100" s="57">
        <f>IF(L100="","",IF(L100&gt;0,"Win",IF(L100&lt;0,"Loss","BE")))</f>
        <v/>
      </c>
      <c r="O100" s="51" t="n"/>
      <c r="P100" s="51" t="n"/>
      <c r="Q100" s="55">
        <f>IF(L100="","",SUM($L$2:L100))</f>
        <v/>
      </c>
    </row>
    <row r="101" ht="19" customHeight="1">
      <c r="A101" s="50" t="n"/>
      <c r="B101" s="51" t="n"/>
      <c r="C101" s="51" t="n"/>
      <c r="D101" s="51" t="n"/>
      <c r="E101" s="51" t="n"/>
      <c r="F101" s="52" t="n"/>
      <c r="G101" s="53" t="n"/>
      <c r="H101" s="53" t="n"/>
      <c r="I101" s="53" t="n"/>
      <c r="J101" s="53" t="n"/>
      <c r="K101" s="54">
        <f>IFERROR(ABS(I101-G101)/ABS(G101-H101),"")</f>
        <v/>
      </c>
      <c r="L101" s="55">
        <f>IF(OR(G101="",H101="",J101=""),"",IFERROR(IF(C101="Short",(G101-J101)/(H101-G101),(J101-G101)/(G101-H101)),""))</f>
        <v/>
      </c>
      <c r="M101" s="56" t="n"/>
      <c r="N101" s="57">
        <f>IF(L101="","",IF(L101&gt;0,"Win",IF(L101&lt;0,"Loss","BE")))</f>
        <v/>
      </c>
      <c r="O101" s="51" t="n"/>
      <c r="P101" s="51" t="n"/>
      <c r="Q101" s="55">
        <f>IF(L101="","",SUM($L$2:L101))</f>
        <v/>
      </c>
    </row>
    <row r="102" ht="19" customHeight="1">
      <c r="A102" s="50" t="n"/>
      <c r="B102" s="51" t="n"/>
      <c r="C102" s="51" t="n"/>
      <c r="D102" s="51" t="n"/>
      <c r="E102" s="51" t="n"/>
      <c r="F102" s="52" t="n"/>
      <c r="G102" s="53" t="n"/>
      <c r="H102" s="53" t="n"/>
      <c r="I102" s="53" t="n"/>
      <c r="J102" s="53" t="n"/>
      <c r="K102" s="54">
        <f>IFERROR(ABS(I102-G102)/ABS(G102-H102),"")</f>
        <v/>
      </c>
      <c r="L102" s="55">
        <f>IF(OR(G102="",H102="",J102=""),"",IFERROR(IF(C102="Short",(G102-J102)/(H102-G102),(J102-G102)/(G102-H102)),""))</f>
        <v/>
      </c>
      <c r="M102" s="56" t="n"/>
      <c r="N102" s="57">
        <f>IF(L102="","",IF(L102&gt;0,"Win",IF(L102&lt;0,"Loss","BE")))</f>
        <v/>
      </c>
      <c r="O102" s="51" t="n"/>
      <c r="P102" s="51" t="n"/>
      <c r="Q102" s="55">
        <f>IF(L102="","",SUM($L$2:L102))</f>
        <v/>
      </c>
    </row>
    <row r="103" ht="19" customHeight="1">
      <c r="A103" s="50" t="n"/>
      <c r="B103" s="51" t="n"/>
      <c r="C103" s="51" t="n"/>
      <c r="D103" s="51" t="n"/>
      <c r="E103" s="51" t="n"/>
      <c r="F103" s="52" t="n"/>
      <c r="G103" s="53" t="n"/>
      <c r="H103" s="53" t="n"/>
      <c r="I103" s="53" t="n"/>
      <c r="J103" s="53" t="n"/>
      <c r="K103" s="54">
        <f>IFERROR(ABS(I103-G103)/ABS(G103-H103),"")</f>
        <v/>
      </c>
      <c r="L103" s="55">
        <f>IF(OR(G103="",H103="",J103=""),"",IFERROR(IF(C103="Short",(G103-J103)/(H103-G103),(J103-G103)/(G103-H103)),""))</f>
        <v/>
      </c>
      <c r="M103" s="56" t="n"/>
      <c r="N103" s="57">
        <f>IF(L103="","",IF(L103&gt;0,"Win",IF(L103&lt;0,"Loss","BE")))</f>
        <v/>
      </c>
      <c r="O103" s="51" t="n"/>
      <c r="P103" s="51" t="n"/>
      <c r="Q103" s="55">
        <f>IF(L103="","",SUM($L$2:L103))</f>
        <v/>
      </c>
    </row>
    <row r="104" ht="19" customHeight="1">
      <c r="A104" s="50" t="n"/>
      <c r="B104" s="51" t="n"/>
      <c r="C104" s="51" t="n"/>
      <c r="D104" s="51" t="n"/>
      <c r="E104" s="51" t="n"/>
      <c r="F104" s="52" t="n"/>
      <c r="G104" s="53" t="n"/>
      <c r="H104" s="53" t="n"/>
      <c r="I104" s="53" t="n"/>
      <c r="J104" s="53" t="n"/>
      <c r="K104" s="54">
        <f>IFERROR(ABS(I104-G104)/ABS(G104-H104),"")</f>
        <v/>
      </c>
      <c r="L104" s="55">
        <f>IF(OR(G104="",H104="",J104=""),"",IFERROR(IF(C104="Short",(G104-J104)/(H104-G104),(J104-G104)/(G104-H104)),""))</f>
        <v/>
      </c>
      <c r="M104" s="56" t="n"/>
      <c r="N104" s="57">
        <f>IF(L104="","",IF(L104&gt;0,"Win",IF(L104&lt;0,"Loss","BE")))</f>
        <v/>
      </c>
      <c r="O104" s="51" t="n"/>
      <c r="P104" s="51" t="n"/>
      <c r="Q104" s="55">
        <f>IF(L104="","",SUM($L$2:L104))</f>
        <v/>
      </c>
    </row>
    <row r="105" ht="19" customHeight="1">
      <c r="A105" s="50" t="n"/>
      <c r="B105" s="51" t="n"/>
      <c r="C105" s="51" t="n"/>
      <c r="D105" s="51" t="n"/>
      <c r="E105" s="51" t="n"/>
      <c r="F105" s="52" t="n"/>
      <c r="G105" s="53" t="n"/>
      <c r="H105" s="53" t="n"/>
      <c r="I105" s="53" t="n"/>
      <c r="J105" s="53" t="n"/>
      <c r="K105" s="54">
        <f>IFERROR(ABS(I105-G105)/ABS(G105-H105),"")</f>
        <v/>
      </c>
      <c r="L105" s="55">
        <f>IF(OR(G105="",H105="",J105=""),"",IFERROR(IF(C105="Short",(G105-J105)/(H105-G105),(J105-G105)/(G105-H105)),""))</f>
        <v/>
      </c>
      <c r="M105" s="56" t="n"/>
      <c r="N105" s="57">
        <f>IF(L105="","",IF(L105&gt;0,"Win",IF(L105&lt;0,"Loss","BE")))</f>
        <v/>
      </c>
      <c r="O105" s="51" t="n"/>
      <c r="P105" s="51" t="n"/>
      <c r="Q105" s="55">
        <f>IF(L105="","",SUM($L$2:L105))</f>
        <v/>
      </c>
    </row>
    <row r="106" ht="19" customHeight="1">
      <c r="A106" s="50" t="n"/>
      <c r="B106" s="51" t="n"/>
      <c r="C106" s="51" t="n"/>
      <c r="D106" s="51" t="n"/>
      <c r="E106" s="51" t="n"/>
      <c r="F106" s="52" t="n"/>
      <c r="G106" s="53" t="n"/>
      <c r="H106" s="53" t="n"/>
      <c r="I106" s="53" t="n"/>
      <c r="J106" s="53" t="n"/>
      <c r="K106" s="54">
        <f>IFERROR(ABS(I106-G106)/ABS(G106-H106),"")</f>
        <v/>
      </c>
      <c r="L106" s="55">
        <f>IF(OR(G106="",H106="",J106=""),"",IFERROR(IF(C106="Short",(G106-J106)/(H106-G106),(J106-G106)/(G106-H106)),""))</f>
        <v/>
      </c>
      <c r="M106" s="56" t="n"/>
      <c r="N106" s="57">
        <f>IF(L106="","",IF(L106&gt;0,"Win",IF(L106&lt;0,"Loss","BE")))</f>
        <v/>
      </c>
      <c r="O106" s="51" t="n"/>
      <c r="P106" s="51" t="n"/>
      <c r="Q106" s="55">
        <f>IF(L106="","",SUM($L$2:L106))</f>
        <v/>
      </c>
    </row>
    <row r="107" ht="19" customHeight="1">
      <c r="A107" s="50" t="n"/>
      <c r="B107" s="51" t="n"/>
      <c r="C107" s="51" t="n"/>
      <c r="D107" s="51" t="n"/>
      <c r="E107" s="51" t="n"/>
      <c r="F107" s="52" t="n"/>
      <c r="G107" s="53" t="n"/>
      <c r="H107" s="53" t="n"/>
      <c r="I107" s="53" t="n"/>
      <c r="J107" s="53" t="n"/>
      <c r="K107" s="54">
        <f>IFERROR(ABS(I107-G107)/ABS(G107-H107),"")</f>
        <v/>
      </c>
      <c r="L107" s="55">
        <f>IF(OR(G107="",H107="",J107=""),"",IFERROR(IF(C107="Short",(G107-J107)/(H107-G107),(J107-G107)/(G107-H107)),""))</f>
        <v/>
      </c>
      <c r="M107" s="56" t="n"/>
      <c r="N107" s="57">
        <f>IF(L107="","",IF(L107&gt;0,"Win",IF(L107&lt;0,"Loss","BE")))</f>
        <v/>
      </c>
      <c r="O107" s="51" t="n"/>
      <c r="P107" s="51" t="n"/>
      <c r="Q107" s="55">
        <f>IF(L107="","",SUM($L$2:L107))</f>
        <v/>
      </c>
    </row>
    <row r="108" ht="19" customHeight="1">
      <c r="A108" s="50" t="n"/>
      <c r="B108" s="51" t="n"/>
      <c r="C108" s="51" t="n"/>
      <c r="D108" s="51" t="n"/>
      <c r="E108" s="51" t="n"/>
      <c r="F108" s="52" t="n"/>
      <c r="G108" s="53" t="n"/>
      <c r="H108" s="53" t="n"/>
      <c r="I108" s="53" t="n"/>
      <c r="J108" s="53" t="n"/>
      <c r="K108" s="54">
        <f>IFERROR(ABS(I108-G108)/ABS(G108-H108),"")</f>
        <v/>
      </c>
      <c r="L108" s="55">
        <f>IF(OR(G108="",H108="",J108=""),"",IFERROR(IF(C108="Short",(G108-J108)/(H108-G108),(J108-G108)/(G108-H108)),""))</f>
        <v/>
      </c>
      <c r="M108" s="56" t="n"/>
      <c r="N108" s="57">
        <f>IF(L108="","",IF(L108&gt;0,"Win",IF(L108&lt;0,"Loss","BE")))</f>
        <v/>
      </c>
      <c r="O108" s="51" t="n"/>
      <c r="P108" s="51" t="n"/>
      <c r="Q108" s="55">
        <f>IF(L108="","",SUM($L$2:L108))</f>
        <v/>
      </c>
    </row>
    <row r="109" ht="19" customHeight="1">
      <c r="A109" s="50" t="n"/>
      <c r="B109" s="51" t="n"/>
      <c r="C109" s="51" t="n"/>
      <c r="D109" s="51" t="n"/>
      <c r="E109" s="51" t="n"/>
      <c r="F109" s="52" t="n"/>
      <c r="G109" s="53" t="n"/>
      <c r="H109" s="53" t="n"/>
      <c r="I109" s="53" t="n"/>
      <c r="J109" s="53" t="n"/>
      <c r="K109" s="54">
        <f>IFERROR(ABS(I109-G109)/ABS(G109-H109),"")</f>
        <v/>
      </c>
      <c r="L109" s="55">
        <f>IF(OR(G109="",H109="",J109=""),"",IFERROR(IF(C109="Short",(G109-J109)/(H109-G109),(J109-G109)/(G109-H109)),""))</f>
        <v/>
      </c>
      <c r="M109" s="56" t="n"/>
      <c r="N109" s="57">
        <f>IF(L109="","",IF(L109&gt;0,"Win",IF(L109&lt;0,"Loss","BE")))</f>
        <v/>
      </c>
      <c r="O109" s="51" t="n"/>
      <c r="P109" s="51" t="n"/>
      <c r="Q109" s="55">
        <f>IF(L109="","",SUM($L$2:L109))</f>
        <v/>
      </c>
    </row>
    <row r="110" ht="19" customHeight="1">
      <c r="A110" s="50" t="n"/>
      <c r="B110" s="51" t="n"/>
      <c r="C110" s="51" t="n"/>
      <c r="D110" s="51" t="n"/>
      <c r="E110" s="51" t="n"/>
      <c r="F110" s="52" t="n"/>
      <c r="G110" s="53" t="n"/>
      <c r="H110" s="53" t="n"/>
      <c r="I110" s="53" t="n"/>
      <c r="J110" s="53" t="n"/>
      <c r="K110" s="54">
        <f>IFERROR(ABS(I110-G110)/ABS(G110-H110),"")</f>
        <v/>
      </c>
      <c r="L110" s="55">
        <f>IF(OR(G110="",H110="",J110=""),"",IFERROR(IF(C110="Short",(G110-J110)/(H110-G110),(J110-G110)/(G110-H110)),""))</f>
        <v/>
      </c>
      <c r="M110" s="56" t="n"/>
      <c r="N110" s="57">
        <f>IF(L110="","",IF(L110&gt;0,"Win",IF(L110&lt;0,"Loss","BE")))</f>
        <v/>
      </c>
      <c r="O110" s="51" t="n"/>
      <c r="P110" s="51" t="n"/>
      <c r="Q110" s="55">
        <f>IF(L110="","",SUM($L$2:L110))</f>
        <v/>
      </c>
    </row>
    <row r="111" ht="19" customHeight="1">
      <c r="A111" s="50" t="n"/>
      <c r="B111" s="51" t="n"/>
      <c r="C111" s="51" t="n"/>
      <c r="D111" s="51" t="n"/>
      <c r="E111" s="51" t="n"/>
      <c r="F111" s="52" t="n"/>
      <c r="G111" s="53" t="n"/>
      <c r="H111" s="53" t="n"/>
      <c r="I111" s="53" t="n"/>
      <c r="J111" s="53" t="n"/>
      <c r="K111" s="54">
        <f>IFERROR(ABS(I111-G111)/ABS(G111-H111),"")</f>
        <v/>
      </c>
      <c r="L111" s="55">
        <f>IF(OR(G111="",H111="",J111=""),"",IFERROR(IF(C111="Short",(G111-J111)/(H111-G111),(J111-G111)/(G111-H111)),""))</f>
        <v/>
      </c>
      <c r="M111" s="56" t="n"/>
      <c r="N111" s="57">
        <f>IF(L111="","",IF(L111&gt;0,"Win",IF(L111&lt;0,"Loss","BE")))</f>
        <v/>
      </c>
      <c r="O111" s="51" t="n"/>
      <c r="P111" s="51" t="n"/>
      <c r="Q111" s="55">
        <f>IF(L111="","",SUM($L$2:L111))</f>
        <v/>
      </c>
    </row>
    <row r="112" ht="19" customHeight="1">
      <c r="A112" s="50" t="n"/>
      <c r="B112" s="51" t="n"/>
      <c r="C112" s="51" t="n"/>
      <c r="D112" s="51" t="n"/>
      <c r="E112" s="51" t="n"/>
      <c r="F112" s="52" t="n"/>
      <c r="G112" s="53" t="n"/>
      <c r="H112" s="53" t="n"/>
      <c r="I112" s="53" t="n"/>
      <c r="J112" s="53" t="n"/>
      <c r="K112" s="54">
        <f>IFERROR(ABS(I112-G112)/ABS(G112-H112),"")</f>
        <v/>
      </c>
      <c r="L112" s="55">
        <f>IF(OR(G112="",H112="",J112=""),"",IFERROR(IF(C112="Short",(G112-J112)/(H112-G112),(J112-G112)/(G112-H112)),""))</f>
        <v/>
      </c>
      <c r="M112" s="56" t="n"/>
      <c r="N112" s="57">
        <f>IF(L112="","",IF(L112&gt;0,"Win",IF(L112&lt;0,"Loss","BE")))</f>
        <v/>
      </c>
      <c r="O112" s="51" t="n"/>
      <c r="P112" s="51" t="n"/>
      <c r="Q112" s="55">
        <f>IF(L112="","",SUM($L$2:L112))</f>
        <v/>
      </c>
    </row>
    <row r="113" ht="19" customHeight="1">
      <c r="A113" s="50" t="n"/>
      <c r="B113" s="51" t="n"/>
      <c r="C113" s="51" t="n"/>
      <c r="D113" s="51" t="n"/>
      <c r="E113" s="51" t="n"/>
      <c r="F113" s="52" t="n"/>
      <c r="G113" s="53" t="n"/>
      <c r="H113" s="53" t="n"/>
      <c r="I113" s="53" t="n"/>
      <c r="J113" s="53" t="n"/>
      <c r="K113" s="54">
        <f>IFERROR(ABS(I113-G113)/ABS(G113-H113),"")</f>
        <v/>
      </c>
      <c r="L113" s="55">
        <f>IF(OR(G113="",H113="",J113=""),"",IFERROR(IF(C113="Short",(G113-J113)/(H113-G113),(J113-G113)/(G113-H113)),""))</f>
        <v/>
      </c>
      <c r="M113" s="56" t="n"/>
      <c r="N113" s="57">
        <f>IF(L113="","",IF(L113&gt;0,"Win",IF(L113&lt;0,"Loss","BE")))</f>
        <v/>
      </c>
      <c r="O113" s="51" t="n"/>
      <c r="P113" s="51" t="n"/>
      <c r="Q113" s="55">
        <f>IF(L113="","",SUM($L$2:L113))</f>
        <v/>
      </c>
    </row>
    <row r="114" ht="19" customHeight="1">
      <c r="A114" s="50" t="n"/>
      <c r="B114" s="51" t="n"/>
      <c r="C114" s="51" t="n"/>
      <c r="D114" s="51" t="n"/>
      <c r="E114" s="51" t="n"/>
      <c r="F114" s="52" t="n"/>
      <c r="G114" s="53" t="n"/>
      <c r="H114" s="53" t="n"/>
      <c r="I114" s="53" t="n"/>
      <c r="J114" s="53" t="n"/>
      <c r="K114" s="54">
        <f>IFERROR(ABS(I114-G114)/ABS(G114-H114),"")</f>
        <v/>
      </c>
      <c r="L114" s="55">
        <f>IF(OR(G114="",H114="",J114=""),"",IFERROR(IF(C114="Short",(G114-J114)/(H114-G114),(J114-G114)/(G114-H114)),""))</f>
        <v/>
      </c>
      <c r="M114" s="56" t="n"/>
      <c r="N114" s="57">
        <f>IF(L114="","",IF(L114&gt;0,"Win",IF(L114&lt;0,"Loss","BE")))</f>
        <v/>
      </c>
      <c r="O114" s="51" t="n"/>
      <c r="P114" s="51" t="n"/>
      <c r="Q114" s="55">
        <f>IF(L114="","",SUM($L$2:L114))</f>
        <v/>
      </c>
    </row>
    <row r="115" ht="19" customHeight="1">
      <c r="A115" s="50" t="n"/>
      <c r="B115" s="51" t="n"/>
      <c r="C115" s="51" t="n"/>
      <c r="D115" s="51" t="n"/>
      <c r="E115" s="51" t="n"/>
      <c r="F115" s="52" t="n"/>
      <c r="G115" s="53" t="n"/>
      <c r="H115" s="53" t="n"/>
      <c r="I115" s="53" t="n"/>
      <c r="J115" s="53" t="n"/>
      <c r="K115" s="54">
        <f>IFERROR(ABS(I115-G115)/ABS(G115-H115),"")</f>
        <v/>
      </c>
      <c r="L115" s="55">
        <f>IF(OR(G115="",H115="",J115=""),"",IFERROR(IF(C115="Short",(G115-J115)/(H115-G115),(J115-G115)/(G115-H115)),""))</f>
        <v/>
      </c>
      <c r="M115" s="56" t="n"/>
      <c r="N115" s="57">
        <f>IF(L115="","",IF(L115&gt;0,"Win",IF(L115&lt;0,"Loss","BE")))</f>
        <v/>
      </c>
      <c r="O115" s="51" t="n"/>
      <c r="P115" s="51" t="n"/>
      <c r="Q115" s="55">
        <f>IF(L115="","",SUM($L$2:L115))</f>
        <v/>
      </c>
    </row>
    <row r="116" ht="19" customHeight="1">
      <c r="A116" s="50" t="n"/>
      <c r="B116" s="51" t="n"/>
      <c r="C116" s="51" t="n"/>
      <c r="D116" s="51" t="n"/>
      <c r="E116" s="51" t="n"/>
      <c r="F116" s="52" t="n"/>
      <c r="G116" s="53" t="n"/>
      <c r="H116" s="53" t="n"/>
      <c r="I116" s="53" t="n"/>
      <c r="J116" s="53" t="n"/>
      <c r="K116" s="54">
        <f>IFERROR(ABS(I116-G116)/ABS(G116-H116),"")</f>
        <v/>
      </c>
      <c r="L116" s="55">
        <f>IF(OR(G116="",H116="",J116=""),"",IFERROR(IF(C116="Short",(G116-J116)/(H116-G116),(J116-G116)/(G116-H116)),""))</f>
        <v/>
      </c>
      <c r="M116" s="56" t="n"/>
      <c r="N116" s="57">
        <f>IF(L116="","",IF(L116&gt;0,"Win",IF(L116&lt;0,"Loss","BE")))</f>
        <v/>
      </c>
      <c r="O116" s="51" t="n"/>
      <c r="P116" s="51" t="n"/>
      <c r="Q116" s="55">
        <f>IF(L116="","",SUM($L$2:L116))</f>
        <v/>
      </c>
    </row>
    <row r="117" ht="19" customHeight="1">
      <c r="A117" s="50" t="n"/>
      <c r="B117" s="51" t="n"/>
      <c r="C117" s="51" t="n"/>
      <c r="D117" s="51" t="n"/>
      <c r="E117" s="51" t="n"/>
      <c r="F117" s="52" t="n"/>
      <c r="G117" s="53" t="n"/>
      <c r="H117" s="53" t="n"/>
      <c r="I117" s="53" t="n"/>
      <c r="J117" s="53" t="n"/>
      <c r="K117" s="54">
        <f>IFERROR(ABS(I117-G117)/ABS(G117-H117),"")</f>
        <v/>
      </c>
      <c r="L117" s="55">
        <f>IF(OR(G117="",H117="",J117=""),"",IFERROR(IF(C117="Short",(G117-J117)/(H117-G117),(J117-G117)/(G117-H117)),""))</f>
        <v/>
      </c>
      <c r="M117" s="56" t="n"/>
      <c r="N117" s="57">
        <f>IF(L117="","",IF(L117&gt;0,"Win",IF(L117&lt;0,"Loss","BE")))</f>
        <v/>
      </c>
      <c r="O117" s="51" t="n"/>
      <c r="P117" s="51" t="n"/>
      <c r="Q117" s="55">
        <f>IF(L117="","",SUM($L$2:L117))</f>
        <v/>
      </c>
    </row>
    <row r="118" ht="19" customHeight="1">
      <c r="A118" s="50" t="n"/>
      <c r="B118" s="51" t="n"/>
      <c r="C118" s="51" t="n"/>
      <c r="D118" s="51" t="n"/>
      <c r="E118" s="51" t="n"/>
      <c r="F118" s="52" t="n"/>
      <c r="G118" s="53" t="n"/>
      <c r="H118" s="53" t="n"/>
      <c r="I118" s="53" t="n"/>
      <c r="J118" s="53" t="n"/>
      <c r="K118" s="54">
        <f>IFERROR(ABS(I118-G118)/ABS(G118-H118),"")</f>
        <v/>
      </c>
      <c r="L118" s="55">
        <f>IF(OR(G118="",H118="",J118=""),"",IFERROR(IF(C118="Short",(G118-J118)/(H118-G118),(J118-G118)/(G118-H118)),""))</f>
        <v/>
      </c>
      <c r="M118" s="56" t="n"/>
      <c r="N118" s="57">
        <f>IF(L118="","",IF(L118&gt;0,"Win",IF(L118&lt;0,"Loss","BE")))</f>
        <v/>
      </c>
      <c r="O118" s="51" t="n"/>
      <c r="P118" s="51" t="n"/>
      <c r="Q118" s="55">
        <f>IF(L118="","",SUM($L$2:L118))</f>
        <v/>
      </c>
    </row>
    <row r="119" ht="19" customHeight="1">
      <c r="A119" s="50" t="n"/>
      <c r="B119" s="51" t="n"/>
      <c r="C119" s="51" t="n"/>
      <c r="D119" s="51" t="n"/>
      <c r="E119" s="51" t="n"/>
      <c r="F119" s="52" t="n"/>
      <c r="G119" s="53" t="n"/>
      <c r="H119" s="53" t="n"/>
      <c r="I119" s="53" t="n"/>
      <c r="J119" s="53" t="n"/>
      <c r="K119" s="54">
        <f>IFERROR(ABS(I119-G119)/ABS(G119-H119),"")</f>
        <v/>
      </c>
      <c r="L119" s="55">
        <f>IF(OR(G119="",H119="",J119=""),"",IFERROR(IF(C119="Short",(G119-J119)/(H119-G119),(J119-G119)/(G119-H119)),""))</f>
        <v/>
      </c>
      <c r="M119" s="56" t="n"/>
      <c r="N119" s="57">
        <f>IF(L119="","",IF(L119&gt;0,"Win",IF(L119&lt;0,"Loss","BE")))</f>
        <v/>
      </c>
      <c r="O119" s="51" t="n"/>
      <c r="P119" s="51" t="n"/>
      <c r="Q119" s="55">
        <f>IF(L119="","",SUM($L$2:L119))</f>
        <v/>
      </c>
    </row>
    <row r="120" ht="19" customHeight="1">
      <c r="A120" s="50" t="n"/>
      <c r="B120" s="51" t="n"/>
      <c r="C120" s="51" t="n"/>
      <c r="D120" s="51" t="n"/>
      <c r="E120" s="51" t="n"/>
      <c r="F120" s="52" t="n"/>
      <c r="G120" s="53" t="n"/>
      <c r="H120" s="53" t="n"/>
      <c r="I120" s="53" t="n"/>
      <c r="J120" s="53" t="n"/>
      <c r="K120" s="54">
        <f>IFERROR(ABS(I120-G120)/ABS(G120-H120),"")</f>
        <v/>
      </c>
      <c r="L120" s="55">
        <f>IF(OR(G120="",H120="",J120=""),"",IFERROR(IF(C120="Short",(G120-J120)/(H120-G120),(J120-G120)/(G120-H120)),""))</f>
        <v/>
      </c>
      <c r="M120" s="56" t="n"/>
      <c r="N120" s="57">
        <f>IF(L120="","",IF(L120&gt;0,"Win",IF(L120&lt;0,"Loss","BE")))</f>
        <v/>
      </c>
      <c r="O120" s="51" t="n"/>
      <c r="P120" s="51" t="n"/>
      <c r="Q120" s="55">
        <f>IF(L120="","",SUM($L$2:L120))</f>
        <v/>
      </c>
    </row>
    <row r="121" ht="19" customHeight="1">
      <c r="A121" s="50" t="n"/>
      <c r="B121" s="51" t="n"/>
      <c r="C121" s="51" t="n"/>
      <c r="D121" s="51" t="n"/>
      <c r="E121" s="51" t="n"/>
      <c r="F121" s="52" t="n"/>
      <c r="G121" s="53" t="n"/>
      <c r="H121" s="53" t="n"/>
      <c r="I121" s="53" t="n"/>
      <c r="J121" s="53" t="n"/>
      <c r="K121" s="54">
        <f>IFERROR(ABS(I121-G121)/ABS(G121-H121),"")</f>
        <v/>
      </c>
      <c r="L121" s="55">
        <f>IF(OR(G121="",H121="",J121=""),"",IFERROR(IF(C121="Short",(G121-J121)/(H121-G121),(J121-G121)/(G121-H121)),""))</f>
        <v/>
      </c>
      <c r="M121" s="56" t="n"/>
      <c r="N121" s="57">
        <f>IF(L121="","",IF(L121&gt;0,"Win",IF(L121&lt;0,"Loss","BE")))</f>
        <v/>
      </c>
      <c r="O121" s="51" t="n"/>
      <c r="P121" s="51" t="n"/>
      <c r="Q121" s="55">
        <f>IF(L121="","",SUM($L$2:L121))</f>
        <v/>
      </c>
    </row>
    <row r="122" ht="19" customHeight="1">
      <c r="A122" s="50" t="n"/>
      <c r="B122" s="51" t="n"/>
      <c r="C122" s="51" t="n"/>
      <c r="D122" s="51" t="n"/>
      <c r="E122" s="51" t="n"/>
      <c r="F122" s="52" t="n"/>
      <c r="G122" s="53" t="n"/>
      <c r="H122" s="53" t="n"/>
      <c r="I122" s="53" t="n"/>
      <c r="J122" s="53" t="n"/>
      <c r="K122" s="54">
        <f>IFERROR(ABS(I122-G122)/ABS(G122-H122),"")</f>
        <v/>
      </c>
      <c r="L122" s="55">
        <f>IF(OR(G122="",H122="",J122=""),"",IFERROR(IF(C122="Short",(G122-J122)/(H122-G122),(J122-G122)/(G122-H122)),""))</f>
        <v/>
      </c>
      <c r="M122" s="56" t="n"/>
      <c r="N122" s="57">
        <f>IF(L122="","",IF(L122&gt;0,"Win",IF(L122&lt;0,"Loss","BE")))</f>
        <v/>
      </c>
      <c r="O122" s="51" t="n"/>
      <c r="P122" s="51" t="n"/>
      <c r="Q122" s="55">
        <f>IF(L122="","",SUM($L$2:L122))</f>
        <v/>
      </c>
    </row>
    <row r="123" ht="19" customHeight="1">
      <c r="A123" s="50" t="n"/>
      <c r="B123" s="51" t="n"/>
      <c r="C123" s="51" t="n"/>
      <c r="D123" s="51" t="n"/>
      <c r="E123" s="51" t="n"/>
      <c r="F123" s="52" t="n"/>
      <c r="G123" s="53" t="n"/>
      <c r="H123" s="53" t="n"/>
      <c r="I123" s="53" t="n"/>
      <c r="J123" s="53" t="n"/>
      <c r="K123" s="54">
        <f>IFERROR(ABS(I123-G123)/ABS(G123-H123),"")</f>
        <v/>
      </c>
      <c r="L123" s="55">
        <f>IF(OR(G123="",H123="",J123=""),"",IFERROR(IF(C123="Short",(G123-J123)/(H123-G123),(J123-G123)/(G123-H123)),""))</f>
        <v/>
      </c>
      <c r="M123" s="56" t="n"/>
      <c r="N123" s="57">
        <f>IF(L123="","",IF(L123&gt;0,"Win",IF(L123&lt;0,"Loss","BE")))</f>
        <v/>
      </c>
      <c r="O123" s="51" t="n"/>
      <c r="P123" s="51" t="n"/>
      <c r="Q123" s="55">
        <f>IF(L123="","",SUM($L$2:L123))</f>
        <v/>
      </c>
    </row>
    <row r="124" ht="19" customHeight="1">
      <c r="A124" s="50" t="n"/>
      <c r="B124" s="51" t="n"/>
      <c r="C124" s="51" t="n"/>
      <c r="D124" s="51" t="n"/>
      <c r="E124" s="51" t="n"/>
      <c r="F124" s="52" t="n"/>
      <c r="G124" s="53" t="n"/>
      <c r="H124" s="53" t="n"/>
      <c r="I124" s="53" t="n"/>
      <c r="J124" s="53" t="n"/>
      <c r="K124" s="54">
        <f>IFERROR(ABS(I124-G124)/ABS(G124-H124),"")</f>
        <v/>
      </c>
      <c r="L124" s="55">
        <f>IF(OR(G124="",H124="",J124=""),"",IFERROR(IF(C124="Short",(G124-J124)/(H124-G124),(J124-G124)/(G124-H124)),""))</f>
        <v/>
      </c>
      <c r="M124" s="56" t="n"/>
      <c r="N124" s="57">
        <f>IF(L124="","",IF(L124&gt;0,"Win",IF(L124&lt;0,"Loss","BE")))</f>
        <v/>
      </c>
      <c r="O124" s="51" t="n"/>
      <c r="P124" s="51" t="n"/>
      <c r="Q124" s="55">
        <f>IF(L124="","",SUM($L$2:L124))</f>
        <v/>
      </c>
    </row>
    <row r="125" ht="19" customHeight="1">
      <c r="A125" s="50" t="n"/>
      <c r="B125" s="51" t="n"/>
      <c r="C125" s="51" t="n"/>
      <c r="D125" s="51" t="n"/>
      <c r="E125" s="51" t="n"/>
      <c r="F125" s="52" t="n"/>
      <c r="G125" s="53" t="n"/>
      <c r="H125" s="53" t="n"/>
      <c r="I125" s="53" t="n"/>
      <c r="J125" s="53" t="n"/>
      <c r="K125" s="54">
        <f>IFERROR(ABS(I125-G125)/ABS(G125-H125),"")</f>
        <v/>
      </c>
      <c r="L125" s="55">
        <f>IF(OR(G125="",H125="",J125=""),"",IFERROR(IF(C125="Short",(G125-J125)/(H125-G125),(J125-G125)/(G125-H125)),""))</f>
        <v/>
      </c>
      <c r="M125" s="56" t="n"/>
      <c r="N125" s="57">
        <f>IF(L125="","",IF(L125&gt;0,"Win",IF(L125&lt;0,"Loss","BE")))</f>
        <v/>
      </c>
      <c r="O125" s="51" t="n"/>
      <c r="P125" s="51" t="n"/>
      <c r="Q125" s="55">
        <f>IF(L125="","",SUM($L$2:L125))</f>
        <v/>
      </c>
    </row>
    <row r="126" ht="19" customHeight="1">
      <c r="A126" s="50" t="n"/>
      <c r="B126" s="51" t="n"/>
      <c r="C126" s="51" t="n"/>
      <c r="D126" s="51" t="n"/>
      <c r="E126" s="51" t="n"/>
      <c r="F126" s="52" t="n"/>
      <c r="G126" s="53" t="n"/>
      <c r="H126" s="53" t="n"/>
      <c r="I126" s="53" t="n"/>
      <c r="J126" s="53" t="n"/>
      <c r="K126" s="54">
        <f>IFERROR(ABS(I126-G126)/ABS(G126-H126),"")</f>
        <v/>
      </c>
      <c r="L126" s="55">
        <f>IF(OR(G126="",H126="",J126=""),"",IFERROR(IF(C126="Short",(G126-J126)/(H126-G126),(J126-G126)/(G126-H126)),""))</f>
        <v/>
      </c>
      <c r="M126" s="56" t="n"/>
      <c r="N126" s="57">
        <f>IF(L126="","",IF(L126&gt;0,"Win",IF(L126&lt;0,"Loss","BE")))</f>
        <v/>
      </c>
      <c r="O126" s="51" t="n"/>
      <c r="P126" s="51" t="n"/>
      <c r="Q126" s="55">
        <f>IF(L126="","",SUM($L$2:L126))</f>
        <v/>
      </c>
    </row>
    <row r="127" ht="19" customHeight="1">
      <c r="A127" s="50" t="n"/>
      <c r="B127" s="51" t="n"/>
      <c r="C127" s="51" t="n"/>
      <c r="D127" s="51" t="n"/>
      <c r="E127" s="51" t="n"/>
      <c r="F127" s="52" t="n"/>
      <c r="G127" s="53" t="n"/>
      <c r="H127" s="53" t="n"/>
      <c r="I127" s="53" t="n"/>
      <c r="J127" s="53" t="n"/>
      <c r="K127" s="54">
        <f>IFERROR(ABS(I127-G127)/ABS(G127-H127),"")</f>
        <v/>
      </c>
      <c r="L127" s="55">
        <f>IF(OR(G127="",H127="",J127=""),"",IFERROR(IF(C127="Short",(G127-J127)/(H127-G127),(J127-G127)/(G127-H127)),""))</f>
        <v/>
      </c>
      <c r="M127" s="56" t="n"/>
      <c r="N127" s="57">
        <f>IF(L127="","",IF(L127&gt;0,"Win",IF(L127&lt;0,"Loss","BE")))</f>
        <v/>
      </c>
      <c r="O127" s="51" t="n"/>
      <c r="P127" s="51" t="n"/>
      <c r="Q127" s="55">
        <f>IF(L127="","",SUM($L$2:L127))</f>
        <v/>
      </c>
    </row>
    <row r="128" ht="19" customHeight="1">
      <c r="A128" s="50" t="n"/>
      <c r="B128" s="51" t="n"/>
      <c r="C128" s="51" t="n"/>
      <c r="D128" s="51" t="n"/>
      <c r="E128" s="51" t="n"/>
      <c r="F128" s="52" t="n"/>
      <c r="G128" s="53" t="n"/>
      <c r="H128" s="53" t="n"/>
      <c r="I128" s="53" t="n"/>
      <c r="J128" s="53" t="n"/>
      <c r="K128" s="54">
        <f>IFERROR(ABS(I128-G128)/ABS(G128-H128),"")</f>
        <v/>
      </c>
      <c r="L128" s="55">
        <f>IF(OR(G128="",H128="",J128=""),"",IFERROR(IF(C128="Short",(G128-J128)/(H128-G128),(J128-G128)/(G128-H128)),""))</f>
        <v/>
      </c>
      <c r="M128" s="56" t="n"/>
      <c r="N128" s="57">
        <f>IF(L128="","",IF(L128&gt;0,"Win",IF(L128&lt;0,"Loss","BE")))</f>
        <v/>
      </c>
      <c r="O128" s="51" t="n"/>
      <c r="P128" s="51" t="n"/>
      <c r="Q128" s="55">
        <f>IF(L128="","",SUM($L$2:L128))</f>
        <v/>
      </c>
    </row>
    <row r="129" ht="19" customHeight="1">
      <c r="A129" s="50" t="n"/>
      <c r="B129" s="51" t="n"/>
      <c r="C129" s="51" t="n"/>
      <c r="D129" s="51" t="n"/>
      <c r="E129" s="51" t="n"/>
      <c r="F129" s="52" t="n"/>
      <c r="G129" s="53" t="n"/>
      <c r="H129" s="53" t="n"/>
      <c r="I129" s="53" t="n"/>
      <c r="J129" s="53" t="n"/>
      <c r="K129" s="54">
        <f>IFERROR(ABS(I129-G129)/ABS(G129-H129),"")</f>
        <v/>
      </c>
      <c r="L129" s="55">
        <f>IF(OR(G129="",H129="",J129=""),"",IFERROR(IF(C129="Short",(G129-J129)/(H129-G129),(J129-G129)/(G129-H129)),""))</f>
        <v/>
      </c>
      <c r="M129" s="56" t="n"/>
      <c r="N129" s="57">
        <f>IF(L129="","",IF(L129&gt;0,"Win",IF(L129&lt;0,"Loss","BE")))</f>
        <v/>
      </c>
      <c r="O129" s="51" t="n"/>
      <c r="P129" s="51" t="n"/>
      <c r="Q129" s="55">
        <f>IF(L129="","",SUM($L$2:L129))</f>
        <v/>
      </c>
    </row>
    <row r="130" ht="19" customHeight="1">
      <c r="A130" s="50" t="n"/>
      <c r="B130" s="51" t="n"/>
      <c r="C130" s="51" t="n"/>
      <c r="D130" s="51" t="n"/>
      <c r="E130" s="51" t="n"/>
      <c r="F130" s="52" t="n"/>
      <c r="G130" s="53" t="n"/>
      <c r="H130" s="53" t="n"/>
      <c r="I130" s="53" t="n"/>
      <c r="J130" s="53" t="n"/>
      <c r="K130" s="54">
        <f>IFERROR(ABS(I130-G130)/ABS(G130-H130),"")</f>
        <v/>
      </c>
      <c r="L130" s="55">
        <f>IF(OR(G130="",H130="",J130=""),"",IFERROR(IF(C130="Short",(G130-J130)/(H130-G130),(J130-G130)/(G130-H130)),""))</f>
        <v/>
      </c>
      <c r="M130" s="56" t="n"/>
      <c r="N130" s="57">
        <f>IF(L130="","",IF(L130&gt;0,"Win",IF(L130&lt;0,"Loss","BE")))</f>
        <v/>
      </c>
      <c r="O130" s="51" t="n"/>
      <c r="P130" s="51" t="n"/>
      <c r="Q130" s="55">
        <f>IF(L130="","",SUM($L$2:L130))</f>
        <v/>
      </c>
    </row>
    <row r="131" ht="19" customHeight="1">
      <c r="A131" s="50" t="n"/>
      <c r="B131" s="51" t="n"/>
      <c r="C131" s="51" t="n"/>
      <c r="D131" s="51" t="n"/>
      <c r="E131" s="51" t="n"/>
      <c r="F131" s="52" t="n"/>
      <c r="G131" s="53" t="n"/>
      <c r="H131" s="53" t="n"/>
      <c r="I131" s="53" t="n"/>
      <c r="J131" s="53" t="n"/>
      <c r="K131" s="54">
        <f>IFERROR(ABS(I131-G131)/ABS(G131-H131),"")</f>
        <v/>
      </c>
      <c r="L131" s="55">
        <f>IF(OR(G131="",H131="",J131=""),"",IFERROR(IF(C131="Short",(G131-J131)/(H131-G131),(J131-G131)/(G131-H131)),""))</f>
        <v/>
      </c>
      <c r="M131" s="56" t="n"/>
      <c r="N131" s="57">
        <f>IF(L131="","",IF(L131&gt;0,"Win",IF(L131&lt;0,"Loss","BE")))</f>
        <v/>
      </c>
      <c r="O131" s="51" t="n"/>
      <c r="P131" s="51" t="n"/>
      <c r="Q131" s="55">
        <f>IF(L131="","",SUM($L$2:L131))</f>
        <v/>
      </c>
    </row>
    <row r="132" ht="19" customHeight="1">
      <c r="A132" s="50" t="n"/>
      <c r="B132" s="51" t="n"/>
      <c r="C132" s="51" t="n"/>
      <c r="D132" s="51" t="n"/>
      <c r="E132" s="51" t="n"/>
      <c r="F132" s="52" t="n"/>
      <c r="G132" s="53" t="n"/>
      <c r="H132" s="53" t="n"/>
      <c r="I132" s="53" t="n"/>
      <c r="J132" s="53" t="n"/>
      <c r="K132" s="54">
        <f>IFERROR(ABS(I132-G132)/ABS(G132-H132),"")</f>
        <v/>
      </c>
      <c r="L132" s="55">
        <f>IF(OR(G132="",H132="",J132=""),"",IFERROR(IF(C132="Short",(G132-J132)/(H132-G132),(J132-G132)/(G132-H132)),""))</f>
        <v/>
      </c>
      <c r="M132" s="56" t="n"/>
      <c r="N132" s="57">
        <f>IF(L132="","",IF(L132&gt;0,"Win",IF(L132&lt;0,"Loss","BE")))</f>
        <v/>
      </c>
      <c r="O132" s="51" t="n"/>
      <c r="P132" s="51" t="n"/>
      <c r="Q132" s="55">
        <f>IF(L132="","",SUM($L$2:L132))</f>
        <v/>
      </c>
    </row>
    <row r="133" ht="19" customHeight="1">
      <c r="A133" s="50" t="n"/>
      <c r="B133" s="51" t="n"/>
      <c r="C133" s="51" t="n"/>
      <c r="D133" s="51" t="n"/>
      <c r="E133" s="51" t="n"/>
      <c r="F133" s="52" t="n"/>
      <c r="G133" s="53" t="n"/>
      <c r="H133" s="53" t="n"/>
      <c r="I133" s="53" t="n"/>
      <c r="J133" s="53" t="n"/>
      <c r="K133" s="54">
        <f>IFERROR(ABS(I133-G133)/ABS(G133-H133),"")</f>
        <v/>
      </c>
      <c r="L133" s="55">
        <f>IF(OR(G133="",H133="",J133=""),"",IFERROR(IF(C133="Short",(G133-J133)/(H133-G133),(J133-G133)/(G133-H133)),""))</f>
        <v/>
      </c>
      <c r="M133" s="56" t="n"/>
      <c r="N133" s="57">
        <f>IF(L133="","",IF(L133&gt;0,"Win",IF(L133&lt;0,"Loss","BE")))</f>
        <v/>
      </c>
      <c r="O133" s="51" t="n"/>
      <c r="P133" s="51" t="n"/>
      <c r="Q133" s="55">
        <f>IF(L133="","",SUM($L$2:L133))</f>
        <v/>
      </c>
    </row>
    <row r="134" ht="19" customHeight="1">
      <c r="A134" s="50" t="n"/>
      <c r="B134" s="51" t="n"/>
      <c r="C134" s="51" t="n"/>
      <c r="D134" s="51" t="n"/>
      <c r="E134" s="51" t="n"/>
      <c r="F134" s="52" t="n"/>
      <c r="G134" s="53" t="n"/>
      <c r="H134" s="53" t="n"/>
      <c r="I134" s="53" t="n"/>
      <c r="J134" s="53" t="n"/>
      <c r="K134" s="54">
        <f>IFERROR(ABS(I134-G134)/ABS(G134-H134),"")</f>
        <v/>
      </c>
      <c r="L134" s="55">
        <f>IF(OR(G134="",H134="",J134=""),"",IFERROR(IF(C134="Short",(G134-J134)/(H134-G134),(J134-G134)/(G134-H134)),""))</f>
        <v/>
      </c>
      <c r="M134" s="56" t="n"/>
      <c r="N134" s="57">
        <f>IF(L134="","",IF(L134&gt;0,"Win",IF(L134&lt;0,"Loss","BE")))</f>
        <v/>
      </c>
      <c r="O134" s="51" t="n"/>
      <c r="P134" s="51" t="n"/>
      <c r="Q134" s="55">
        <f>IF(L134="","",SUM($L$2:L134))</f>
        <v/>
      </c>
    </row>
    <row r="135" ht="19" customHeight="1">
      <c r="A135" s="50" t="n"/>
      <c r="B135" s="51" t="n"/>
      <c r="C135" s="51" t="n"/>
      <c r="D135" s="51" t="n"/>
      <c r="E135" s="51" t="n"/>
      <c r="F135" s="52" t="n"/>
      <c r="G135" s="53" t="n"/>
      <c r="H135" s="53" t="n"/>
      <c r="I135" s="53" t="n"/>
      <c r="J135" s="53" t="n"/>
      <c r="K135" s="54">
        <f>IFERROR(ABS(I135-G135)/ABS(G135-H135),"")</f>
        <v/>
      </c>
      <c r="L135" s="55">
        <f>IF(OR(G135="",H135="",J135=""),"",IFERROR(IF(C135="Short",(G135-J135)/(H135-G135),(J135-G135)/(G135-H135)),""))</f>
        <v/>
      </c>
      <c r="M135" s="56" t="n"/>
      <c r="N135" s="57">
        <f>IF(L135="","",IF(L135&gt;0,"Win",IF(L135&lt;0,"Loss","BE")))</f>
        <v/>
      </c>
      <c r="O135" s="51" t="n"/>
      <c r="P135" s="51" t="n"/>
      <c r="Q135" s="55">
        <f>IF(L135="","",SUM($L$2:L135))</f>
        <v/>
      </c>
    </row>
    <row r="136" ht="19" customHeight="1">
      <c r="A136" s="50" t="n"/>
      <c r="B136" s="51" t="n"/>
      <c r="C136" s="51" t="n"/>
      <c r="D136" s="51" t="n"/>
      <c r="E136" s="51" t="n"/>
      <c r="F136" s="52" t="n"/>
      <c r="G136" s="53" t="n"/>
      <c r="H136" s="53" t="n"/>
      <c r="I136" s="53" t="n"/>
      <c r="J136" s="53" t="n"/>
      <c r="K136" s="54">
        <f>IFERROR(ABS(I136-G136)/ABS(G136-H136),"")</f>
        <v/>
      </c>
      <c r="L136" s="55">
        <f>IF(OR(G136="",H136="",J136=""),"",IFERROR(IF(C136="Short",(G136-J136)/(H136-G136),(J136-G136)/(G136-H136)),""))</f>
        <v/>
      </c>
      <c r="M136" s="56" t="n"/>
      <c r="N136" s="57">
        <f>IF(L136="","",IF(L136&gt;0,"Win",IF(L136&lt;0,"Loss","BE")))</f>
        <v/>
      </c>
      <c r="O136" s="51" t="n"/>
      <c r="P136" s="51" t="n"/>
      <c r="Q136" s="55">
        <f>IF(L136="","",SUM($L$2:L136))</f>
        <v/>
      </c>
    </row>
    <row r="137" ht="19" customHeight="1">
      <c r="A137" s="50" t="n"/>
      <c r="B137" s="51" t="n"/>
      <c r="C137" s="51" t="n"/>
      <c r="D137" s="51" t="n"/>
      <c r="E137" s="51" t="n"/>
      <c r="F137" s="52" t="n"/>
      <c r="G137" s="53" t="n"/>
      <c r="H137" s="53" t="n"/>
      <c r="I137" s="53" t="n"/>
      <c r="J137" s="53" t="n"/>
      <c r="K137" s="54">
        <f>IFERROR(ABS(I137-G137)/ABS(G137-H137),"")</f>
        <v/>
      </c>
      <c r="L137" s="55">
        <f>IF(OR(G137="",H137="",J137=""),"",IFERROR(IF(C137="Short",(G137-J137)/(H137-G137),(J137-G137)/(G137-H137)),""))</f>
        <v/>
      </c>
      <c r="M137" s="56" t="n"/>
      <c r="N137" s="57">
        <f>IF(L137="","",IF(L137&gt;0,"Win",IF(L137&lt;0,"Loss","BE")))</f>
        <v/>
      </c>
      <c r="O137" s="51" t="n"/>
      <c r="P137" s="51" t="n"/>
      <c r="Q137" s="55">
        <f>IF(L137="","",SUM($L$2:L137))</f>
        <v/>
      </c>
    </row>
    <row r="138" ht="19" customHeight="1">
      <c r="A138" s="50" t="n"/>
      <c r="B138" s="51" t="n"/>
      <c r="C138" s="51" t="n"/>
      <c r="D138" s="51" t="n"/>
      <c r="E138" s="51" t="n"/>
      <c r="F138" s="52" t="n"/>
      <c r="G138" s="53" t="n"/>
      <c r="H138" s="53" t="n"/>
      <c r="I138" s="53" t="n"/>
      <c r="J138" s="53" t="n"/>
      <c r="K138" s="54">
        <f>IFERROR(ABS(I138-G138)/ABS(G138-H138),"")</f>
        <v/>
      </c>
      <c r="L138" s="55">
        <f>IF(OR(G138="",H138="",J138=""),"",IFERROR(IF(C138="Short",(G138-J138)/(H138-G138),(J138-G138)/(G138-H138)),""))</f>
        <v/>
      </c>
      <c r="M138" s="56" t="n"/>
      <c r="N138" s="57">
        <f>IF(L138="","",IF(L138&gt;0,"Win",IF(L138&lt;0,"Loss","BE")))</f>
        <v/>
      </c>
      <c r="O138" s="51" t="n"/>
      <c r="P138" s="51" t="n"/>
      <c r="Q138" s="55">
        <f>IF(L138="","",SUM($L$2:L138))</f>
        <v/>
      </c>
    </row>
    <row r="139" ht="19" customHeight="1">
      <c r="A139" s="50" t="n"/>
      <c r="B139" s="51" t="n"/>
      <c r="C139" s="51" t="n"/>
      <c r="D139" s="51" t="n"/>
      <c r="E139" s="51" t="n"/>
      <c r="F139" s="52" t="n"/>
      <c r="G139" s="53" t="n"/>
      <c r="H139" s="53" t="n"/>
      <c r="I139" s="53" t="n"/>
      <c r="J139" s="53" t="n"/>
      <c r="K139" s="54">
        <f>IFERROR(ABS(I139-G139)/ABS(G139-H139),"")</f>
        <v/>
      </c>
      <c r="L139" s="55">
        <f>IF(OR(G139="",H139="",J139=""),"",IFERROR(IF(C139="Short",(G139-J139)/(H139-G139),(J139-G139)/(G139-H139)),""))</f>
        <v/>
      </c>
      <c r="M139" s="56" t="n"/>
      <c r="N139" s="57">
        <f>IF(L139="","",IF(L139&gt;0,"Win",IF(L139&lt;0,"Loss","BE")))</f>
        <v/>
      </c>
      <c r="O139" s="51" t="n"/>
      <c r="P139" s="51" t="n"/>
      <c r="Q139" s="55">
        <f>IF(L139="","",SUM($L$2:L139))</f>
        <v/>
      </c>
    </row>
    <row r="140" ht="19" customHeight="1">
      <c r="A140" s="50" t="n"/>
      <c r="B140" s="51" t="n"/>
      <c r="C140" s="51" t="n"/>
      <c r="D140" s="51" t="n"/>
      <c r="E140" s="51" t="n"/>
      <c r="F140" s="52" t="n"/>
      <c r="G140" s="53" t="n"/>
      <c r="H140" s="53" t="n"/>
      <c r="I140" s="53" t="n"/>
      <c r="J140" s="53" t="n"/>
      <c r="K140" s="54">
        <f>IFERROR(ABS(I140-G140)/ABS(G140-H140),"")</f>
        <v/>
      </c>
      <c r="L140" s="55">
        <f>IF(OR(G140="",H140="",J140=""),"",IFERROR(IF(C140="Short",(G140-J140)/(H140-G140),(J140-G140)/(G140-H140)),""))</f>
        <v/>
      </c>
      <c r="M140" s="56" t="n"/>
      <c r="N140" s="57">
        <f>IF(L140="","",IF(L140&gt;0,"Win",IF(L140&lt;0,"Loss","BE")))</f>
        <v/>
      </c>
      <c r="O140" s="51" t="n"/>
      <c r="P140" s="51" t="n"/>
      <c r="Q140" s="55">
        <f>IF(L140="","",SUM($L$2:L140))</f>
        <v/>
      </c>
    </row>
    <row r="141" ht="19" customHeight="1">
      <c r="A141" s="50" t="n"/>
      <c r="B141" s="51" t="n"/>
      <c r="C141" s="51" t="n"/>
      <c r="D141" s="51" t="n"/>
      <c r="E141" s="51" t="n"/>
      <c r="F141" s="52" t="n"/>
      <c r="G141" s="53" t="n"/>
      <c r="H141" s="53" t="n"/>
      <c r="I141" s="53" t="n"/>
      <c r="J141" s="53" t="n"/>
      <c r="K141" s="54">
        <f>IFERROR(ABS(I141-G141)/ABS(G141-H141),"")</f>
        <v/>
      </c>
      <c r="L141" s="55">
        <f>IF(OR(G141="",H141="",J141=""),"",IFERROR(IF(C141="Short",(G141-J141)/(H141-G141),(J141-G141)/(G141-H141)),""))</f>
        <v/>
      </c>
      <c r="M141" s="56" t="n"/>
      <c r="N141" s="57">
        <f>IF(L141="","",IF(L141&gt;0,"Win",IF(L141&lt;0,"Loss","BE")))</f>
        <v/>
      </c>
      <c r="O141" s="51" t="n"/>
      <c r="P141" s="51" t="n"/>
      <c r="Q141" s="55">
        <f>IF(L141="","",SUM($L$2:L141))</f>
        <v/>
      </c>
    </row>
    <row r="142" ht="19" customHeight="1">
      <c r="A142" s="50" t="n"/>
      <c r="B142" s="51" t="n"/>
      <c r="C142" s="51" t="n"/>
      <c r="D142" s="51" t="n"/>
      <c r="E142" s="51" t="n"/>
      <c r="F142" s="52" t="n"/>
      <c r="G142" s="53" t="n"/>
      <c r="H142" s="53" t="n"/>
      <c r="I142" s="53" t="n"/>
      <c r="J142" s="53" t="n"/>
      <c r="K142" s="54">
        <f>IFERROR(ABS(I142-G142)/ABS(G142-H142),"")</f>
        <v/>
      </c>
      <c r="L142" s="55">
        <f>IF(OR(G142="",H142="",J142=""),"",IFERROR(IF(C142="Short",(G142-J142)/(H142-G142),(J142-G142)/(G142-H142)),""))</f>
        <v/>
      </c>
      <c r="M142" s="56" t="n"/>
      <c r="N142" s="57">
        <f>IF(L142="","",IF(L142&gt;0,"Win",IF(L142&lt;0,"Loss","BE")))</f>
        <v/>
      </c>
      <c r="O142" s="51" t="n"/>
      <c r="P142" s="51" t="n"/>
      <c r="Q142" s="55">
        <f>IF(L142="","",SUM($L$2:L142))</f>
        <v/>
      </c>
    </row>
    <row r="143" ht="19" customHeight="1">
      <c r="A143" s="50" t="n"/>
      <c r="B143" s="51" t="n"/>
      <c r="C143" s="51" t="n"/>
      <c r="D143" s="51" t="n"/>
      <c r="E143" s="51" t="n"/>
      <c r="F143" s="52" t="n"/>
      <c r="G143" s="53" t="n"/>
      <c r="H143" s="53" t="n"/>
      <c r="I143" s="53" t="n"/>
      <c r="J143" s="53" t="n"/>
      <c r="K143" s="54">
        <f>IFERROR(ABS(I143-G143)/ABS(G143-H143),"")</f>
        <v/>
      </c>
      <c r="L143" s="55">
        <f>IF(OR(G143="",H143="",J143=""),"",IFERROR(IF(C143="Short",(G143-J143)/(H143-G143),(J143-G143)/(G143-H143)),""))</f>
        <v/>
      </c>
      <c r="M143" s="56" t="n"/>
      <c r="N143" s="57">
        <f>IF(L143="","",IF(L143&gt;0,"Win",IF(L143&lt;0,"Loss","BE")))</f>
        <v/>
      </c>
      <c r="O143" s="51" t="n"/>
      <c r="P143" s="51" t="n"/>
      <c r="Q143" s="55">
        <f>IF(L143="","",SUM($L$2:L143))</f>
        <v/>
      </c>
    </row>
    <row r="144" ht="19" customHeight="1">
      <c r="A144" s="50" t="n"/>
      <c r="B144" s="51" t="n"/>
      <c r="C144" s="51" t="n"/>
      <c r="D144" s="51" t="n"/>
      <c r="E144" s="51" t="n"/>
      <c r="F144" s="52" t="n"/>
      <c r="G144" s="53" t="n"/>
      <c r="H144" s="53" t="n"/>
      <c r="I144" s="53" t="n"/>
      <c r="J144" s="53" t="n"/>
      <c r="K144" s="54">
        <f>IFERROR(ABS(I144-G144)/ABS(G144-H144),"")</f>
        <v/>
      </c>
      <c r="L144" s="55">
        <f>IF(OR(G144="",H144="",J144=""),"",IFERROR(IF(C144="Short",(G144-J144)/(H144-G144),(J144-G144)/(G144-H144)),""))</f>
        <v/>
      </c>
      <c r="M144" s="56" t="n"/>
      <c r="N144" s="57">
        <f>IF(L144="","",IF(L144&gt;0,"Win",IF(L144&lt;0,"Loss","BE")))</f>
        <v/>
      </c>
      <c r="O144" s="51" t="n"/>
      <c r="P144" s="51" t="n"/>
      <c r="Q144" s="55">
        <f>IF(L144="","",SUM($L$2:L144))</f>
        <v/>
      </c>
    </row>
    <row r="145" ht="19" customHeight="1">
      <c r="A145" s="50" t="n"/>
      <c r="B145" s="51" t="n"/>
      <c r="C145" s="51" t="n"/>
      <c r="D145" s="51" t="n"/>
      <c r="E145" s="51" t="n"/>
      <c r="F145" s="52" t="n"/>
      <c r="G145" s="53" t="n"/>
      <c r="H145" s="53" t="n"/>
      <c r="I145" s="53" t="n"/>
      <c r="J145" s="53" t="n"/>
      <c r="K145" s="54">
        <f>IFERROR(ABS(I145-G145)/ABS(G145-H145),"")</f>
        <v/>
      </c>
      <c r="L145" s="55">
        <f>IF(OR(G145="",H145="",J145=""),"",IFERROR(IF(C145="Short",(G145-J145)/(H145-G145),(J145-G145)/(G145-H145)),""))</f>
        <v/>
      </c>
      <c r="M145" s="56" t="n"/>
      <c r="N145" s="57">
        <f>IF(L145="","",IF(L145&gt;0,"Win",IF(L145&lt;0,"Loss","BE")))</f>
        <v/>
      </c>
      <c r="O145" s="51" t="n"/>
      <c r="P145" s="51" t="n"/>
      <c r="Q145" s="55">
        <f>IF(L145="","",SUM($L$2:L145))</f>
        <v/>
      </c>
    </row>
    <row r="146" ht="19" customHeight="1">
      <c r="A146" s="50" t="n"/>
      <c r="B146" s="51" t="n"/>
      <c r="C146" s="51" t="n"/>
      <c r="D146" s="51" t="n"/>
      <c r="E146" s="51" t="n"/>
      <c r="F146" s="52" t="n"/>
      <c r="G146" s="53" t="n"/>
      <c r="H146" s="53" t="n"/>
      <c r="I146" s="53" t="n"/>
      <c r="J146" s="53" t="n"/>
      <c r="K146" s="54">
        <f>IFERROR(ABS(I146-G146)/ABS(G146-H146),"")</f>
        <v/>
      </c>
      <c r="L146" s="55">
        <f>IF(OR(G146="",H146="",J146=""),"",IFERROR(IF(C146="Short",(G146-J146)/(H146-G146),(J146-G146)/(G146-H146)),""))</f>
        <v/>
      </c>
      <c r="M146" s="56" t="n"/>
      <c r="N146" s="57">
        <f>IF(L146="","",IF(L146&gt;0,"Win",IF(L146&lt;0,"Loss","BE")))</f>
        <v/>
      </c>
      <c r="O146" s="51" t="n"/>
      <c r="P146" s="51" t="n"/>
      <c r="Q146" s="55">
        <f>IF(L146="","",SUM($L$2:L146))</f>
        <v/>
      </c>
    </row>
    <row r="147" ht="19" customHeight="1">
      <c r="A147" s="50" t="n"/>
      <c r="B147" s="51" t="n"/>
      <c r="C147" s="51" t="n"/>
      <c r="D147" s="51" t="n"/>
      <c r="E147" s="51" t="n"/>
      <c r="F147" s="52" t="n"/>
      <c r="G147" s="53" t="n"/>
      <c r="H147" s="53" t="n"/>
      <c r="I147" s="53" t="n"/>
      <c r="J147" s="53" t="n"/>
      <c r="K147" s="54">
        <f>IFERROR(ABS(I147-G147)/ABS(G147-H147),"")</f>
        <v/>
      </c>
      <c r="L147" s="55">
        <f>IF(OR(G147="",H147="",J147=""),"",IFERROR(IF(C147="Short",(G147-J147)/(H147-G147),(J147-G147)/(G147-H147)),""))</f>
        <v/>
      </c>
      <c r="M147" s="56" t="n"/>
      <c r="N147" s="57">
        <f>IF(L147="","",IF(L147&gt;0,"Win",IF(L147&lt;0,"Loss","BE")))</f>
        <v/>
      </c>
      <c r="O147" s="51" t="n"/>
      <c r="P147" s="51" t="n"/>
      <c r="Q147" s="55">
        <f>IF(L147="","",SUM($L$2:L147))</f>
        <v/>
      </c>
    </row>
    <row r="148" ht="19" customHeight="1">
      <c r="A148" s="50" t="n"/>
      <c r="B148" s="51" t="n"/>
      <c r="C148" s="51" t="n"/>
      <c r="D148" s="51" t="n"/>
      <c r="E148" s="51" t="n"/>
      <c r="F148" s="52" t="n"/>
      <c r="G148" s="53" t="n"/>
      <c r="H148" s="53" t="n"/>
      <c r="I148" s="53" t="n"/>
      <c r="J148" s="53" t="n"/>
      <c r="K148" s="54">
        <f>IFERROR(ABS(I148-G148)/ABS(G148-H148),"")</f>
        <v/>
      </c>
      <c r="L148" s="55">
        <f>IF(OR(G148="",H148="",J148=""),"",IFERROR(IF(C148="Short",(G148-J148)/(H148-G148),(J148-G148)/(G148-H148)),""))</f>
        <v/>
      </c>
      <c r="M148" s="56" t="n"/>
      <c r="N148" s="57">
        <f>IF(L148="","",IF(L148&gt;0,"Win",IF(L148&lt;0,"Loss","BE")))</f>
        <v/>
      </c>
      <c r="O148" s="51" t="n"/>
      <c r="P148" s="51" t="n"/>
      <c r="Q148" s="55">
        <f>IF(L148="","",SUM($L$2:L148))</f>
        <v/>
      </c>
    </row>
    <row r="149" ht="19" customHeight="1">
      <c r="A149" s="50" t="n"/>
      <c r="B149" s="51" t="n"/>
      <c r="C149" s="51" t="n"/>
      <c r="D149" s="51" t="n"/>
      <c r="E149" s="51" t="n"/>
      <c r="F149" s="52" t="n"/>
      <c r="G149" s="53" t="n"/>
      <c r="H149" s="53" t="n"/>
      <c r="I149" s="53" t="n"/>
      <c r="J149" s="53" t="n"/>
      <c r="K149" s="54">
        <f>IFERROR(ABS(I149-G149)/ABS(G149-H149),"")</f>
        <v/>
      </c>
      <c r="L149" s="55">
        <f>IF(OR(G149="",H149="",J149=""),"",IFERROR(IF(C149="Short",(G149-J149)/(H149-G149),(J149-G149)/(G149-H149)),""))</f>
        <v/>
      </c>
      <c r="M149" s="56" t="n"/>
      <c r="N149" s="57">
        <f>IF(L149="","",IF(L149&gt;0,"Win",IF(L149&lt;0,"Loss","BE")))</f>
        <v/>
      </c>
      <c r="O149" s="51" t="n"/>
      <c r="P149" s="51" t="n"/>
      <c r="Q149" s="55">
        <f>IF(L149="","",SUM($L$2:L149))</f>
        <v/>
      </c>
    </row>
    <row r="150" ht="19" customHeight="1">
      <c r="A150" s="50" t="n"/>
      <c r="B150" s="51" t="n"/>
      <c r="C150" s="51" t="n"/>
      <c r="D150" s="51" t="n"/>
      <c r="E150" s="51" t="n"/>
      <c r="F150" s="52" t="n"/>
      <c r="G150" s="53" t="n"/>
      <c r="H150" s="53" t="n"/>
      <c r="I150" s="53" t="n"/>
      <c r="J150" s="53" t="n"/>
      <c r="K150" s="54">
        <f>IFERROR(ABS(I150-G150)/ABS(G150-H150),"")</f>
        <v/>
      </c>
      <c r="L150" s="55">
        <f>IF(OR(G150="",H150="",J150=""),"",IFERROR(IF(C150="Short",(G150-J150)/(H150-G150),(J150-G150)/(G150-H150)),""))</f>
        <v/>
      </c>
      <c r="M150" s="56" t="n"/>
      <c r="N150" s="57">
        <f>IF(L150="","",IF(L150&gt;0,"Win",IF(L150&lt;0,"Loss","BE")))</f>
        <v/>
      </c>
      <c r="O150" s="51" t="n"/>
      <c r="P150" s="51" t="n"/>
      <c r="Q150" s="55">
        <f>IF(L150="","",SUM($L$2:L150))</f>
        <v/>
      </c>
    </row>
    <row r="151" ht="19" customHeight="1">
      <c r="A151" s="50" t="n"/>
      <c r="B151" s="51" t="n"/>
      <c r="C151" s="51" t="n"/>
      <c r="D151" s="51" t="n"/>
      <c r="E151" s="51" t="n"/>
      <c r="F151" s="52" t="n"/>
      <c r="G151" s="53" t="n"/>
      <c r="H151" s="53" t="n"/>
      <c r="I151" s="53" t="n"/>
      <c r="J151" s="53" t="n"/>
      <c r="K151" s="54">
        <f>IFERROR(ABS(I151-G151)/ABS(G151-H151),"")</f>
        <v/>
      </c>
      <c r="L151" s="55">
        <f>IF(OR(G151="",H151="",J151=""),"",IFERROR(IF(C151="Short",(G151-J151)/(H151-G151),(J151-G151)/(G151-H151)),""))</f>
        <v/>
      </c>
      <c r="M151" s="56" t="n"/>
      <c r="N151" s="57">
        <f>IF(L151="","",IF(L151&gt;0,"Win",IF(L151&lt;0,"Loss","BE")))</f>
        <v/>
      </c>
      <c r="O151" s="51" t="n"/>
      <c r="P151" s="51" t="n"/>
      <c r="Q151" s="55">
        <f>IF(L151="","",SUM($L$2:L151))</f>
        <v/>
      </c>
    </row>
    <row r="152" ht="19" customHeight="1">
      <c r="A152" s="50" t="n"/>
      <c r="B152" s="51" t="n"/>
      <c r="C152" s="51" t="n"/>
      <c r="D152" s="51" t="n"/>
      <c r="E152" s="51" t="n"/>
      <c r="F152" s="52" t="n"/>
      <c r="G152" s="53" t="n"/>
      <c r="H152" s="53" t="n"/>
      <c r="I152" s="53" t="n"/>
      <c r="J152" s="53" t="n"/>
      <c r="K152" s="54">
        <f>IFERROR(ABS(I152-G152)/ABS(G152-H152),"")</f>
        <v/>
      </c>
      <c r="L152" s="55">
        <f>IF(OR(G152="",H152="",J152=""),"",IFERROR(IF(C152="Short",(G152-J152)/(H152-G152),(J152-G152)/(G152-H152)),""))</f>
        <v/>
      </c>
      <c r="M152" s="56" t="n"/>
      <c r="N152" s="57">
        <f>IF(L152="","",IF(L152&gt;0,"Win",IF(L152&lt;0,"Loss","BE")))</f>
        <v/>
      </c>
      <c r="O152" s="51" t="n"/>
      <c r="P152" s="51" t="n"/>
      <c r="Q152" s="55">
        <f>IF(L152="","",SUM($L$2:L152))</f>
        <v/>
      </c>
    </row>
    <row r="153" ht="19" customHeight="1">
      <c r="A153" s="50" t="n"/>
      <c r="B153" s="51" t="n"/>
      <c r="C153" s="51" t="n"/>
      <c r="D153" s="51" t="n"/>
      <c r="E153" s="51" t="n"/>
      <c r="F153" s="52" t="n"/>
      <c r="G153" s="53" t="n"/>
      <c r="H153" s="53" t="n"/>
      <c r="I153" s="53" t="n"/>
      <c r="J153" s="53" t="n"/>
      <c r="K153" s="54">
        <f>IFERROR(ABS(I153-G153)/ABS(G153-H153),"")</f>
        <v/>
      </c>
      <c r="L153" s="55">
        <f>IF(OR(G153="",H153="",J153=""),"",IFERROR(IF(C153="Short",(G153-J153)/(H153-G153),(J153-G153)/(G153-H153)),""))</f>
        <v/>
      </c>
      <c r="M153" s="56" t="n"/>
      <c r="N153" s="57">
        <f>IF(L153="","",IF(L153&gt;0,"Win",IF(L153&lt;0,"Loss","BE")))</f>
        <v/>
      </c>
      <c r="O153" s="51" t="n"/>
      <c r="P153" s="51" t="n"/>
      <c r="Q153" s="55">
        <f>IF(L153="","",SUM($L$2:L153))</f>
        <v/>
      </c>
    </row>
    <row r="154" ht="19" customHeight="1">
      <c r="A154" s="50" t="n"/>
      <c r="B154" s="51" t="n"/>
      <c r="C154" s="51" t="n"/>
      <c r="D154" s="51" t="n"/>
      <c r="E154" s="51" t="n"/>
      <c r="F154" s="52" t="n"/>
      <c r="G154" s="53" t="n"/>
      <c r="H154" s="53" t="n"/>
      <c r="I154" s="53" t="n"/>
      <c r="J154" s="53" t="n"/>
      <c r="K154" s="54">
        <f>IFERROR(ABS(I154-G154)/ABS(G154-H154),"")</f>
        <v/>
      </c>
      <c r="L154" s="55">
        <f>IF(OR(G154="",H154="",J154=""),"",IFERROR(IF(C154="Short",(G154-J154)/(H154-G154),(J154-G154)/(G154-H154)),""))</f>
        <v/>
      </c>
      <c r="M154" s="56" t="n"/>
      <c r="N154" s="57">
        <f>IF(L154="","",IF(L154&gt;0,"Win",IF(L154&lt;0,"Loss","BE")))</f>
        <v/>
      </c>
      <c r="O154" s="51" t="n"/>
      <c r="P154" s="51" t="n"/>
      <c r="Q154" s="55">
        <f>IF(L154="","",SUM($L$2:L154))</f>
        <v/>
      </c>
    </row>
    <row r="155" ht="19" customHeight="1">
      <c r="A155" s="50" t="n"/>
      <c r="B155" s="51" t="n"/>
      <c r="C155" s="51" t="n"/>
      <c r="D155" s="51" t="n"/>
      <c r="E155" s="51" t="n"/>
      <c r="F155" s="52" t="n"/>
      <c r="G155" s="53" t="n"/>
      <c r="H155" s="53" t="n"/>
      <c r="I155" s="53" t="n"/>
      <c r="J155" s="53" t="n"/>
      <c r="K155" s="54">
        <f>IFERROR(ABS(I155-G155)/ABS(G155-H155),"")</f>
        <v/>
      </c>
      <c r="L155" s="55">
        <f>IF(OR(G155="",H155="",J155=""),"",IFERROR(IF(C155="Short",(G155-J155)/(H155-G155),(J155-G155)/(G155-H155)),""))</f>
        <v/>
      </c>
      <c r="M155" s="56" t="n"/>
      <c r="N155" s="57">
        <f>IF(L155="","",IF(L155&gt;0,"Win",IF(L155&lt;0,"Loss","BE")))</f>
        <v/>
      </c>
      <c r="O155" s="51" t="n"/>
      <c r="P155" s="51" t="n"/>
      <c r="Q155" s="55">
        <f>IF(L155="","",SUM($L$2:L155))</f>
        <v/>
      </c>
    </row>
    <row r="156" ht="19" customHeight="1">
      <c r="A156" s="50" t="n"/>
      <c r="B156" s="51" t="n"/>
      <c r="C156" s="51" t="n"/>
      <c r="D156" s="51" t="n"/>
      <c r="E156" s="51" t="n"/>
      <c r="F156" s="52" t="n"/>
      <c r="G156" s="53" t="n"/>
      <c r="H156" s="53" t="n"/>
      <c r="I156" s="53" t="n"/>
      <c r="J156" s="53" t="n"/>
      <c r="K156" s="54">
        <f>IFERROR(ABS(I156-G156)/ABS(G156-H156),"")</f>
        <v/>
      </c>
      <c r="L156" s="55">
        <f>IF(OR(G156="",H156="",J156=""),"",IFERROR(IF(C156="Short",(G156-J156)/(H156-G156),(J156-G156)/(G156-H156)),""))</f>
        <v/>
      </c>
      <c r="M156" s="56" t="n"/>
      <c r="N156" s="57">
        <f>IF(L156="","",IF(L156&gt;0,"Win",IF(L156&lt;0,"Loss","BE")))</f>
        <v/>
      </c>
      <c r="O156" s="51" t="n"/>
      <c r="P156" s="51" t="n"/>
      <c r="Q156" s="55">
        <f>IF(L156="","",SUM($L$2:L156))</f>
        <v/>
      </c>
    </row>
    <row r="157" ht="19" customHeight="1">
      <c r="A157" s="50" t="n"/>
      <c r="B157" s="51" t="n"/>
      <c r="C157" s="51" t="n"/>
      <c r="D157" s="51" t="n"/>
      <c r="E157" s="51" t="n"/>
      <c r="F157" s="52" t="n"/>
      <c r="G157" s="53" t="n"/>
      <c r="H157" s="53" t="n"/>
      <c r="I157" s="53" t="n"/>
      <c r="J157" s="53" t="n"/>
      <c r="K157" s="54">
        <f>IFERROR(ABS(I157-G157)/ABS(G157-H157),"")</f>
        <v/>
      </c>
      <c r="L157" s="55">
        <f>IF(OR(G157="",H157="",J157=""),"",IFERROR(IF(C157="Short",(G157-J157)/(H157-G157),(J157-G157)/(G157-H157)),""))</f>
        <v/>
      </c>
      <c r="M157" s="56" t="n"/>
      <c r="N157" s="57">
        <f>IF(L157="","",IF(L157&gt;0,"Win",IF(L157&lt;0,"Loss","BE")))</f>
        <v/>
      </c>
      <c r="O157" s="51" t="n"/>
      <c r="P157" s="51" t="n"/>
      <c r="Q157" s="55">
        <f>IF(L157="","",SUM($L$2:L157))</f>
        <v/>
      </c>
    </row>
    <row r="158" ht="19" customHeight="1">
      <c r="A158" s="50" t="n"/>
      <c r="B158" s="51" t="n"/>
      <c r="C158" s="51" t="n"/>
      <c r="D158" s="51" t="n"/>
      <c r="E158" s="51" t="n"/>
      <c r="F158" s="52" t="n"/>
      <c r="G158" s="53" t="n"/>
      <c r="H158" s="53" t="n"/>
      <c r="I158" s="53" t="n"/>
      <c r="J158" s="53" t="n"/>
      <c r="K158" s="54">
        <f>IFERROR(ABS(I158-G158)/ABS(G158-H158),"")</f>
        <v/>
      </c>
      <c r="L158" s="55">
        <f>IF(OR(G158="",H158="",J158=""),"",IFERROR(IF(C158="Short",(G158-J158)/(H158-G158),(J158-G158)/(G158-H158)),""))</f>
        <v/>
      </c>
      <c r="M158" s="56" t="n"/>
      <c r="N158" s="57">
        <f>IF(L158="","",IF(L158&gt;0,"Win",IF(L158&lt;0,"Loss","BE")))</f>
        <v/>
      </c>
      <c r="O158" s="51" t="n"/>
      <c r="P158" s="51" t="n"/>
      <c r="Q158" s="55">
        <f>IF(L158="","",SUM($L$2:L158))</f>
        <v/>
      </c>
    </row>
    <row r="159" ht="19" customHeight="1">
      <c r="A159" s="50" t="n"/>
      <c r="B159" s="51" t="n"/>
      <c r="C159" s="51" t="n"/>
      <c r="D159" s="51" t="n"/>
      <c r="E159" s="51" t="n"/>
      <c r="F159" s="52" t="n"/>
      <c r="G159" s="53" t="n"/>
      <c r="H159" s="53" t="n"/>
      <c r="I159" s="53" t="n"/>
      <c r="J159" s="53" t="n"/>
      <c r="K159" s="54">
        <f>IFERROR(ABS(I159-G159)/ABS(G159-H159),"")</f>
        <v/>
      </c>
      <c r="L159" s="55">
        <f>IF(OR(G159="",H159="",J159=""),"",IFERROR(IF(C159="Short",(G159-J159)/(H159-G159),(J159-G159)/(G159-H159)),""))</f>
        <v/>
      </c>
      <c r="M159" s="56" t="n"/>
      <c r="N159" s="57">
        <f>IF(L159="","",IF(L159&gt;0,"Win",IF(L159&lt;0,"Loss","BE")))</f>
        <v/>
      </c>
      <c r="O159" s="51" t="n"/>
      <c r="P159" s="51" t="n"/>
      <c r="Q159" s="55">
        <f>IF(L159="","",SUM($L$2:L159))</f>
        <v/>
      </c>
    </row>
    <row r="160" ht="19" customHeight="1">
      <c r="A160" s="50" t="n"/>
      <c r="B160" s="51" t="n"/>
      <c r="C160" s="51" t="n"/>
      <c r="D160" s="51" t="n"/>
      <c r="E160" s="51" t="n"/>
      <c r="F160" s="52" t="n"/>
      <c r="G160" s="53" t="n"/>
      <c r="H160" s="53" t="n"/>
      <c r="I160" s="53" t="n"/>
      <c r="J160" s="53" t="n"/>
      <c r="K160" s="54">
        <f>IFERROR(ABS(I160-G160)/ABS(G160-H160),"")</f>
        <v/>
      </c>
      <c r="L160" s="55">
        <f>IF(OR(G160="",H160="",J160=""),"",IFERROR(IF(C160="Short",(G160-J160)/(H160-G160),(J160-G160)/(G160-H160)),""))</f>
        <v/>
      </c>
      <c r="M160" s="56" t="n"/>
      <c r="N160" s="57">
        <f>IF(L160="","",IF(L160&gt;0,"Win",IF(L160&lt;0,"Loss","BE")))</f>
        <v/>
      </c>
      <c r="O160" s="51" t="n"/>
      <c r="P160" s="51" t="n"/>
      <c r="Q160" s="55">
        <f>IF(L160="","",SUM($L$2:L160))</f>
        <v/>
      </c>
    </row>
    <row r="161" ht="19" customHeight="1">
      <c r="A161" s="50" t="n"/>
      <c r="B161" s="51" t="n"/>
      <c r="C161" s="51" t="n"/>
      <c r="D161" s="51" t="n"/>
      <c r="E161" s="51" t="n"/>
      <c r="F161" s="52" t="n"/>
      <c r="G161" s="53" t="n"/>
      <c r="H161" s="53" t="n"/>
      <c r="I161" s="53" t="n"/>
      <c r="J161" s="53" t="n"/>
      <c r="K161" s="54">
        <f>IFERROR(ABS(I161-G161)/ABS(G161-H161),"")</f>
        <v/>
      </c>
      <c r="L161" s="55">
        <f>IF(OR(G161="",H161="",J161=""),"",IFERROR(IF(C161="Short",(G161-J161)/(H161-G161),(J161-G161)/(G161-H161)),""))</f>
        <v/>
      </c>
      <c r="M161" s="56" t="n"/>
      <c r="N161" s="57">
        <f>IF(L161="","",IF(L161&gt;0,"Win",IF(L161&lt;0,"Loss","BE")))</f>
        <v/>
      </c>
      <c r="O161" s="51" t="n"/>
      <c r="P161" s="51" t="n"/>
      <c r="Q161" s="55">
        <f>IF(L161="","",SUM($L$2:L161))</f>
        <v/>
      </c>
    </row>
    <row r="162" ht="19" customHeight="1">
      <c r="A162" s="50" t="n"/>
      <c r="B162" s="51" t="n"/>
      <c r="C162" s="51" t="n"/>
      <c r="D162" s="51" t="n"/>
      <c r="E162" s="51" t="n"/>
      <c r="F162" s="52" t="n"/>
      <c r="G162" s="53" t="n"/>
      <c r="H162" s="53" t="n"/>
      <c r="I162" s="53" t="n"/>
      <c r="J162" s="53" t="n"/>
      <c r="K162" s="54">
        <f>IFERROR(ABS(I162-G162)/ABS(G162-H162),"")</f>
        <v/>
      </c>
      <c r="L162" s="55">
        <f>IF(OR(G162="",H162="",J162=""),"",IFERROR(IF(C162="Short",(G162-J162)/(H162-G162),(J162-G162)/(G162-H162)),""))</f>
        <v/>
      </c>
      <c r="M162" s="56" t="n"/>
      <c r="N162" s="57">
        <f>IF(L162="","",IF(L162&gt;0,"Win",IF(L162&lt;0,"Loss","BE")))</f>
        <v/>
      </c>
      <c r="O162" s="51" t="n"/>
      <c r="P162" s="51" t="n"/>
      <c r="Q162" s="55">
        <f>IF(L162="","",SUM($L$2:L162))</f>
        <v/>
      </c>
    </row>
    <row r="163" ht="19" customHeight="1">
      <c r="A163" s="50" t="n"/>
      <c r="B163" s="51" t="n"/>
      <c r="C163" s="51" t="n"/>
      <c r="D163" s="51" t="n"/>
      <c r="E163" s="51" t="n"/>
      <c r="F163" s="52" t="n"/>
      <c r="G163" s="53" t="n"/>
      <c r="H163" s="53" t="n"/>
      <c r="I163" s="53" t="n"/>
      <c r="J163" s="53" t="n"/>
      <c r="K163" s="54">
        <f>IFERROR(ABS(I163-G163)/ABS(G163-H163),"")</f>
        <v/>
      </c>
      <c r="L163" s="55">
        <f>IF(OR(G163="",H163="",J163=""),"",IFERROR(IF(C163="Short",(G163-J163)/(H163-G163),(J163-G163)/(G163-H163)),""))</f>
        <v/>
      </c>
      <c r="M163" s="56" t="n"/>
      <c r="N163" s="57">
        <f>IF(L163="","",IF(L163&gt;0,"Win",IF(L163&lt;0,"Loss","BE")))</f>
        <v/>
      </c>
      <c r="O163" s="51" t="n"/>
      <c r="P163" s="51" t="n"/>
      <c r="Q163" s="55">
        <f>IF(L163="","",SUM($L$2:L163))</f>
        <v/>
      </c>
    </row>
    <row r="164" ht="19" customHeight="1">
      <c r="A164" s="50" t="n"/>
      <c r="B164" s="51" t="n"/>
      <c r="C164" s="51" t="n"/>
      <c r="D164" s="51" t="n"/>
      <c r="E164" s="51" t="n"/>
      <c r="F164" s="52" t="n"/>
      <c r="G164" s="53" t="n"/>
      <c r="H164" s="53" t="n"/>
      <c r="I164" s="53" t="n"/>
      <c r="J164" s="53" t="n"/>
      <c r="K164" s="54">
        <f>IFERROR(ABS(I164-G164)/ABS(G164-H164),"")</f>
        <v/>
      </c>
      <c r="L164" s="55">
        <f>IF(OR(G164="",H164="",J164=""),"",IFERROR(IF(C164="Short",(G164-J164)/(H164-G164),(J164-G164)/(G164-H164)),""))</f>
        <v/>
      </c>
      <c r="M164" s="56" t="n"/>
      <c r="N164" s="57">
        <f>IF(L164="","",IF(L164&gt;0,"Win",IF(L164&lt;0,"Loss","BE")))</f>
        <v/>
      </c>
      <c r="O164" s="51" t="n"/>
      <c r="P164" s="51" t="n"/>
      <c r="Q164" s="55">
        <f>IF(L164="","",SUM($L$2:L164))</f>
        <v/>
      </c>
    </row>
    <row r="165" ht="19" customHeight="1">
      <c r="A165" s="50" t="n"/>
      <c r="B165" s="51" t="n"/>
      <c r="C165" s="51" t="n"/>
      <c r="D165" s="51" t="n"/>
      <c r="E165" s="51" t="n"/>
      <c r="F165" s="52" t="n"/>
      <c r="G165" s="53" t="n"/>
      <c r="H165" s="53" t="n"/>
      <c r="I165" s="53" t="n"/>
      <c r="J165" s="53" t="n"/>
      <c r="K165" s="54">
        <f>IFERROR(ABS(I165-G165)/ABS(G165-H165),"")</f>
        <v/>
      </c>
      <c r="L165" s="55">
        <f>IF(OR(G165="",H165="",J165=""),"",IFERROR(IF(C165="Short",(G165-J165)/(H165-G165),(J165-G165)/(G165-H165)),""))</f>
        <v/>
      </c>
      <c r="M165" s="56" t="n"/>
      <c r="N165" s="57">
        <f>IF(L165="","",IF(L165&gt;0,"Win",IF(L165&lt;0,"Loss","BE")))</f>
        <v/>
      </c>
      <c r="O165" s="51" t="n"/>
      <c r="P165" s="51" t="n"/>
      <c r="Q165" s="55">
        <f>IF(L165="","",SUM($L$2:L165))</f>
        <v/>
      </c>
    </row>
    <row r="166" ht="19" customHeight="1">
      <c r="A166" s="50" t="n"/>
      <c r="B166" s="51" t="n"/>
      <c r="C166" s="51" t="n"/>
      <c r="D166" s="51" t="n"/>
      <c r="E166" s="51" t="n"/>
      <c r="F166" s="52" t="n"/>
      <c r="G166" s="53" t="n"/>
      <c r="H166" s="53" t="n"/>
      <c r="I166" s="53" t="n"/>
      <c r="J166" s="53" t="n"/>
      <c r="K166" s="54">
        <f>IFERROR(ABS(I166-G166)/ABS(G166-H166),"")</f>
        <v/>
      </c>
      <c r="L166" s="55">
        <f>IF(OR(G166="",H166="",J166=""),"",IFERROR(IF(C166="Short",(G166-J166)/(H166-G166),(J166-G166)/(G166-H166)),""))</f>
        <v/>
      </c>
      <c r="M166" s="56" t="n"/>
      <c r="N166" s="57">
        <f>IF(L166="","",IF(L166&gt;0,"Win",IF(L166&lt;0,"Loss","BE")))</f>
        <v/>
      </c>
      <c r="O166" s="51" t="n"/>
      <c r="P166" s="51" t="n"/>
      <c r="Q166" s="55">
        <f>IF(L166="","",SUM($L$2:L166))</f>
        <v/>
      </c>
    </row>
    <row r="167" ht="19" customHeight="1">
      <c r="A167" s="50" t="n"/>
      <c r="B167" s="51" t="n"/>
      <c r="C167" s="51" t="n"/>
      <c r="D167" s="51" t="n"/>
      <c r="E167" s="51" t="n"/>
      <c r="F167" s="52" t="n"/>
      <c r="G167" s="53" t="n"/>
      <c r="H167" s="53" t="n"/>
      <c r="I167" s="53" t="n"/>
      <c r="J167" s="53" t="n"/>
      <c r="K167" s="54">
        <f>IFERROR(ABS(I167-G167)/ABS(G167-H167),"")</f>
        <v/>
      </c>
      <c r="L167" s="55">
        <f>IF(OR(G167="",H167="",J167=""),"",IFERROR(IF(C167="Short",(G167-J167)/(H167-G167),(J167-G167)/(G167-H167)),""))</f>
        <v/>
      </c>
      <c r="M167" s="56" t="n"/>
      <c r="N167" s="57">
        <f>IF(L167="","",IF(L167&gt;0,"Win",IF(L167&lt;0,"Loss","BE")))</f>
        <v/>
      </c>
      <c r="O167" s="51" t="n"/>
      <c r="P167" s="51" t="n"/>
      <c r="Q167" s="55">
        <f>IF(L167="","",SUM($L$2:L167))</f>
        <v/>
      </c>
    </row>
    <row r="168" ht="19" customHeight="1">
      <c r="A168" s="50" t="n"/>
      <c r="B168" s="51" t="n"/>
      <c r="C168" s="51" t="n"/>
      <c r="D168" s="51" t="n"/>
      <c r="E168" s="51" t="n"/>
      <c r="F168" s="52" t="n"/>
      <c r="G168" s="53" t="n"/>
      <c r="H168" s="53" t="n"/>
      <c r="I168" s="53" t="n"/>
      <c r="J168" s="53" t="n"/>
      <c r="K168" s="54">
        <f>IFERROR(ABS(I168-G168)/ABS(G168-H168),"")</f>
        <v/>
      </c>
      <c r="L168" s="55">
        <f>IF(OR(G168="",H168="",J168=""),"",IFERROR(IF(C168="Short",(G168-J168)/(H168-G168),(J168-G168)/(G168-H168)),""))</f>
        <v/>
      </c>
      <c r="M168" s="56" t="n"/>
      <c r="N168" s="57">
        <f>IF(L168="","",IF(L168&gt;0,"Win",IF(L168&lt;0,"Loss","BE")))</f>
        <v/>
      </c>
      <c r="O168" s="51" t="n"/>
      <c r="P168" s="51" t="n"/>
      <c r="Q168" s="55">
        <f>IF(L168="","",SUM($L$2:L168))</f>
        <v/>
      </c>
    </row>
    <row r="169" ht="19" customHeight="1">
      <c r="A169" s="50" t="n"/>
      <c r="B169" s="51" t="n"/>
      <c r="C169" s="51" t="n"/>
      <c r="D169" s="51" t="n"/>
      <c r="E169" s="51" t="n"/>
      <c r="F169" s="52" t="n"/>
      <c r="G169" s="53" t="n"/>
      <c r="H169" s="53" t="n"/>
      <c r="I169" s="53" t="n"/>
      <c r="J169" s="53" t="n"/>
      <c r="K169" s="54">
        <f>IFERROR(ABS(I169-G169)/ABS(G169-H169),"")</f>
        <v/>
      </c>
      <c r="L169" s="55">
        <f>IF(OR(G169="",H169="",J169=""),"",IFERROR(IF(C169="Short",(G169-J169)/(H169-G169),(J169-G169)/(G169-H169)),""))</f>
        <v/>
      </c>
      <c r="M169" s="56" t="n"/>
      <c r="N169" s="57">
        <f>IF(L169="","",IF(L169&gt;0,"Win",IF(L169&lt;0,"Loss","BE")))</f>
        <v/>
      </c>
      <c r="O169" s="51" t="n"/>
      <c r="P169" s="51" t="n"/>
      <c r="Q169" s="55">
        <f>IF(L169="","",SUM($L$2:L169))</f>
        <v/>
      </c>
    </row>
    <row r="170" ht="19" customHeight="1">
      <c r="A170" s="50" t="n"/>
      <c r="B170" s="51" t="n"/>
      <c r="C170" s="51" t="n"/>
      <c r="D170" s="51" t="n"/>
      <c r="E170" s="51" t="n"/>
      <c r="F170" s="52" t="n"/>
      <c r="G170" s="53" t="n"/>
      <c r="H170" s="53" t="n"/>
      <c r="I170" s="53" t="n"/>
      <c r="J170" s="53" t="n"/>
      <c r="K170" s="54">
        <f>IFERROR(ABS(I170-G170)/ABS(G170-H170),"")</f>
        <v/>
      </c>
      <c r="L170" s="55">
        <f>IF(OR(G170="",H170="",J170=""),"",IFERROR(IF(C170="Short",(G170-J170)/(H170-G170),(J170-G170)/(G170-H170)),""))</f>
        <v/>
      </c>
      <c r="M170" s="56" t="n"/>
      <c r="N170" s="57">
        <f>IF(L170="","",IF(L170&gt;0,"Win",IF(L170&lt;0,"Loss","BE")))</f>
        <v/>
      </c>
      <c r="O170" s="51" t="n"/>
      <c r="P170" s="51" t="n"/>
      <c r="Q170" s="55">
        <f>IF(L170="","",SUM($L$2:L170))</f>
        <v/>
      </c>
    </row>
    <row r="171" ht="19" customHeight="1">
      <c r="A171" s="50" t="n"/>
      <c r="B171" s="51" t="n"/>
      <c r="C171" s="51" t="n"/>
      <c r="D171" s="51" t="n"/>
      <c r="E171" s="51" t="n"/>
      <c r="F171" s="52" t="n"/>
      <c r="G171" s="53" t="n"/>
      <c r="H171" s="53" t="n"/>
      <c r="I171" s="53" t="n"/>
      <c r="J171" s="53" t="n"/>
      <c r="K171" s="54">
        <f>IFERROR(ABS(I171-G171)/ABS(G171-H171),"")</f>
        <v/>
      </c>
      <c r="L171" s="55">
        <f>IF(OR(G171="",H171="",J171=""),"",IFERROR(IF(C171="Short",(G171-J171)/(H171-G171),(J171-G171)/(G171-H171)),""))</f>
        <v/>
      </c>
      <c r="M171" s="56" t="n"/>
      <c r="N171" s="57">
        <f>IF(L171="","",IF(L171&gt;0,"Win",IF(L171&lt;0,"Loss","BE")))</f>
        <v/>
      </c>
      <c r="O171" s="51" t="n"/>
      <c r="P171" s="51" t="n"/>
      <c r="Q171" s="55">
        <f>IF(L171="","",SUM($L$2:L171))</f>
        <v/>
      </c>
    </row>
    <row r="172" ht="19" customHeight="1">
      <c r="A172" s="50" t="n"/>
      <c r="B172" s="51" t="n"/>
      <c r="C172" s="51" t="n"/>
      <c r="D172" s="51" t="n"/>
      <c r="E172" s="51" t="n"/>
      <c r="F172" s="52" t="n"/>
      <c r="G172" s="53" t="n"/>
      <c r="H172" s="53" t="n"/>
      <c r="I172" s="53" t="n"/>
      <c r="J172" s="53" t="n"/>
      <c r="K172" s="54">
        <f>IFERROR(ABS(I172-G172)/ABS(G172-H172),"")</f>
        <v/>
      </c>
      <c r="L172" s="55">
        <f>IF(OR(G172="",H172="",J172=""),"",IFERROR(IF(C172="Short",(G172-J172)/(H172-G172),(J172-G172)/(G172-H172)),""))</f>
        <v/>
      </c>
      <c r="M172" s="56" t="n"/>
      <c r="N172" s="57">
        <f>IF(L172="","",IF(L172&gt;0,"Win",IF(L172&lt;0,"Loss","BE")))</f>
        <v/>
      </c>
      <c r="O172" s="51" t="n"/>
      <c r="P172" s="51" t="n"/>
      <c r="Q172" s="55">
        <f>IF(L172="","",SUM($L$2:L172))</f>
        <v/>
      </c>
    </row>
    <row r="173" ht="19" customHeight="1">
      <c r="A173" s="50" t="n"/>
      <c r="B173" s="51" t="n"/>
      <c r="C173" s="51" t="n"/>
      <c r="D173" s="51" t="n"/>
      <c r="E173" s="51" t="n"/>
      <c r="F173" s="52" t="n"/>
      <c r="G173" s="53" t="n"/>
      <c r="H173" s="53" t="n"/>
      <c r="I173" s="53" t="n"/>
      <c r="J173" s="53" t="n"/>
      <c r="K173" s="54">
        <f>IFERROR(ABS(I173-G173)/ABS(G173-H173),"")</f>
        <v/>
      </c>
      <c r="L173" s="55">
        <f>IF(OR(G173="",H173="",J173=""),"",IFERROR(IF(C173="Short",(G173-J173)/(H173-G173),(J173-G173)/(G173-H173)),""))</f>
        <v/>
      </c>
      <c r="M173" s="56" t="n"/>
      <c r="N173" s="57">
        <f>IF(L173="","",IF(L173&gt;0,"Win",IF(L173&lt;0,"Loss","BE")))</f>
        <v/>
      </c>
      <c r="O173" s="51" t="n"/>
      <c r="P173" s="51" t="n"/>
      <c r="Q173" s="55">
        <f>IF(L173="","",SUM($L$2:L173))</f>
        <v/>
      </c>
    </row>
    <row r="174" ht="19" customHeight="1">
      <c r="A174" s="50" t="n"/>
      <c r="B174" s="51" t="n"/>
      <c r="C174" s="51" t="n"/>
      <c r="D174" s="51" t="n"/>
      <c r="E174" s="51" t="n"/>
      <c r="F174" s="52" t="n"/>
      <c r="G174" s="53" t="n"/>
      <c r="H174" s="53" t="n"/>
      <c r="I174" s="53" t="n"/>
      <c r="J174" s="53" t="n"/>
      <c r="K174" s="54">
        <f>IFERROR(ABS(I174-G174)/ABS(G174-H174),"")</f>
        <v/>
      </c>
      <c r="L174" s="55">
        <f>IF(OR(G174="",H174="",J174=""),"",IFERROR(IF(C174="Short",(G174-J174)/(H174-G174),(J174-G174)/(G174-H174)),""))</f>
        <v/>
      </c>
      <c r="M174" s="56" t="n"/>
      <c r="N174" s="57">
        <f>IF(L174="","",IF(L174&gt;0,"Win",IF(L174&lt;0,"Loss","BE")))</f>
        <v/>
      </c>
      <c r="O174" s="51" t="n"/>
      <c r="P174" s="51" t="n"/>
      <c r="Q174" s="55">
        <f>IF(L174="","",SUM($L$2:L174))</f>
        <v/>
      </c>
    </row>
    <row r="175" ht="19" customHeight="1">
      <c r="A175" s="50" t="n"/>
      <c r="B175" s="51" t="n"/>
      <c r="C175" s="51" t="n"/>
      <c r="D175" s="51" t="n"/>
      <c r="E175" s="51" t="n"/>
      <c r="F175" s="52" t="n"/>
      <c r="G175" s="53" t="n"/>
      <c r="H175" s="53" t="n"/>
      <c r="I175" s="53" t="n"/>
      <c r="J175" s="53" t="n"/>
      <c r="K175" s="54">
        <f>IFERROR(ABS(I175-G175)/ABS(G175-H175),"")</f>
        <v/>
      </c>
      <c r="L175" s="55">
        <f>IF(OR(G175="",H175="",J175=""),"",IFERROR(IF(C175="Short",(G175-J175)/(H175-G175),(J175-G175)/(G175-H175)),""))</f>
        <v/>
      </c>
      <c r="M175" s="56" t="n"/>
      <c r="N175" s="57">
        <f>IF(L175="","",IF(L175&gt;0,"Win",IF(L175&lt;0,"Loss","BE")))</f>
        <v/>
      </c>
      <c r="O175" s="51" t="n"/>
      <c r="P175" s="51" t="n"/>
      <c r="Q175" s="55">
        <f>IF(L175="","",SUM($L$2:L175))</f>
        <v/>
      </c>
    </row>
    <row r="176" ht="19" customHeight="1">
      <c r="A176" s="50" t="n"/>
      <c r="B176" s="51" t="n"/>
      <c r="C176" s="51" t="n"/>
      <c r="D176" s="51" t="n"/>
      <c r="E176" s="51" t="n"/>
      <c r="F176" s="52" t="n"/>
      <c r="G176" s="53" t="n"/>
      <c r="H176" s="53" t="n"/>
      <c r="I176" s="53" t="n"/>
      <c r="J176" s="53" t="n"/>
      <c r="K176" s="54">
        <f>IFERROR(ABS(I176-G176)/ABS(G176-H176),"")</f>
        <v/>
      </c>
      <c r="L176" s="55">
        <f>IF(OR(G176="",H176="",J176=""),"",IFERROR(IF(C176="Short",(G176-J176)/(H176-G176),(J176-G176)/(G176-H176)),""))</f>
        <v/>
      </c>
      <c r="M176" s="56" t="n"/>
      <c r="N176" s="57">
        <f>IF(L176="","",IF(L176&gt;0,"Win",IF(L176&lt;0,"Loss","BE")))</f>
        <v/>
      </c>
      <c r="O176" s="51" t="n"/>
      <c r="P176" s="51" t="n"/>
      <c r="Q176" s="55">
        <f>IF(L176="","",SUM($L$2:L176))</f>
        <v/>
      </c>
    </row>
    <row r="177" ht="19" customHeight="1">
      <c r="A177" s="50" t="n"/>
      <c r="B177" s="51" t="n"/>
      <c r="C177" s="51" t="n"/>
      <c r="D177" s="51" t="n"/>
      <c r="E177" s="51" t="n"/>
      <c r="F177" s="52" t="n"/>
      <c r="G177" s="53" t="n"/>
      <c r="H177" s="53" t="n"/>
      <c r="I177" s="53" t="n"/>
      <c r="J177" s="53" t="n"/>
      <c r="K177" s="54">
        <f>IFERROR(ABS(I177-G177)/ABS(G177-H177),"")</f>
        <v/>
      </c>
      <c r="L177" s="55">
        <f>IF(OR(G177="",H177="",J177=""),"",IFERROR(IF(C177="Short",(G177-J177)/(H177-G177),(J177-G177)/(G177-H177)),""))</f>
        <v/>
      </c>
      <c r="M177" s="56" t="n"/>
      <c r="N177" s="57">
        <f>IF(L177="","",IF(L177&gt;0,"Win",IF(L177&lt;0,"Loss","BE")))</f>
        <v/>
      </c>
      <c r="O177" s="51" t="n"/>
      <c r="P177" s="51" t="n"/>
      <c r="Q177" s="55">
        <f>IF(L177="","",SUM($L$2:L177))</f>
        <v/>
      </c>
    </row>
    <row r="178" ht="19" customHeight="1">
      <c r="A178" s="50" t="n"/>
      <c r="B178" s="51" t="n"/>
      <c r="C178" s="51" t="n"/>
      <c r="D178" s="51" t="n"/>
      <c r="E178" s="51" t="n"/>
      <c r="F178" s="52" t="n"/>
      <c r="G178" s="53" t="n"/>
      <c r="H178" s="53" t="n"/>
      <c r="I178" s="53" t="n"/>
      <c r="J178" s="53" t="n"/>
      <c r="K178" s="54">
        <f>IFERROR(ABS(I178-G178)/ABS(G178-H178),"")</f>
        <v/>
      </c>
      <c r="L178" s="55">
        <f>IF(OR(G178="",H178="",J178=""),"",IFERROR(IF(C178="Short",(G178-J178)/(H178-G178),(J178-G178)/(G178-H178)),""))</f>
        <v/>
      </c>
      <c r="M178" s="56" t="n"/>
      <c r="N178" s="57">
        <f>IF(L178="","",IF(L178&gt;0,"Win",IF(L178&lt;0,"Loss","BE")))</f>
        <v/>
      </c>
      <c r="O178" s="51" t="n"/>
      <c r="P178" s="51" t="n"/>
      <c r="Q178" s="55">
        <f>IF(L178="","",SUM($L$2:L178))</f>
        <v/>
      </c>
    </row>
    <row r="179" ht="19" customHeight="1">
      <c r="A179" s="50" t="n"/>
      <c r="B179" s="51" t="n"/>
      <c r="C179" s="51" t="n"/>
      <c r="D179" s="51" t="n"/>
      <c r="E179" s="51" t="n"/>
      <c r="F179" s="52" t="n"/>
      <c r="G179" s="53" t="n"/>
      <c r="H179" s="53" t="n"/>
      <c r="I179" s="53" t="n"/>
      <c r="J179" s="53" t="n"/>
      <c r="K179" s="54">
        <f>IFERROR(ABS(I179-G179)/ABS(G179-H179),"")</f>
        <v/>
      </c>
      <c r="L179" s="55">
        <f>IF(OR(G179="",H179="",J179=""),"",IFERROR(IF(C179="Short",(G179-J179)/(H179-G179),(J179-G179)/(G179-H179)),""))</f>
        <v/>
      </c>
      <c r="M179" s="56" t="n"/>
      <c r="N179" s="57">
        <f>IF(L179="","",IF(L179&gt;0,"Win",IF(L179&lt;0,"Loss","BE")))</f>
        <v/>
      </c>
      <c r="O179" s="51" t="n"/>
      <c r="P179" s="51" t="n"/>
      <c r="Q179" s="55">
        <f>IF(L179="","",SUM($L$2:L179))</f>
        <v/>
      </c>
    </row>
    <row r="180" ht="19" customHeight="1">
      <c r="A180" s="50" t="n"/>
      <c r="B180" s="51" t="n"/>
      <c r="C180" s="51" t="n"/>
      <c r="D180" s="51" t="n"/>
      <c r="E180" s="51" t="n"/>
      <c r="F180" s="52" t="n"/>
      <c r="G180" s="53" t="n"/>
      <c r="H180" s="53" t="n"/>
      <c r="I180" s="53" t="n"/>
      <c r="J180" s="53" t="n"/>
      <c r="K180" s="54">
        <f>IFERROR(ABS(I180-G180)/ABS(G180-H180),"")</f>
        <v/>
      </c>
      <c r="L180" s="55">
        <f>IF(OR(G180="",H180="",J180=""),"",IFERROR(IF(C180="Short",(G180-J180)/(H180-G180),(J180-G180)/(G180-H180)),""))</f>
        <v/>
      </c>
      <c r="M180" s="56" t="n"/>
      <c r="N180" s="57">
        <f>IF(L180="","",IF(L180&gt;0,"Win",IF(L180&lt;0,"Loss","BE")))</f>
        <v/>
      </c>
      <c r="O180" s="51" t="n"/>
      <c r="P180" s="51" t="n"/>
      <c r="Q180" s="55">
        <f>IF(L180="","",SUM($L$2:L180))</f>
        <v/>
      </c>
    </row>
    <row r="181" ht="19" customHeight="1">
      <c r="A181" s="50" t="n"/>
      <c r="B181" s="51" t="n"/>
      <c r="C181" s="51" t="n"/>
      <c r="D181" s="51" t="n"/>
      <c r="E181" s="51" t="n"/>
      <c r="F181" s="52" t="n"/>
      <c r="G181" s="53" t="n"/>
      <c r="H181" s="53" t="n"/>
      <c r="I181" s="53" t="n"/>
      <c r="J181" s="53" t="n"/>
      <c r="K181" s="54">
        <f>IFERROR(ABS(I181-G181)/ABS(G181-H181),"")</f>
        <v/>
      </c>
      <c r="L181" s="55">
        <f>IF(OR(G181="",H181="",J181=""),"",IFERROR(IF(C181="Short",(G181-J181)/(H181-G181),(J181-G181)/(G181-H181)),""))</f>
        <v/>
      </c>
      <c r="M181" s="56" t="n"/>
      <c r="N181" s="57">
        <f>IF(L181="","",IF(L181&gt;0,"Win",IF(L181&lt;0,"Loss","BE")))</f>
        <v/>
      </c>
      <c r="O181" s="51" t="n"/>
      <c r="P181" s="51" t="n"/>
      <c r="Q181" s="55">
        <f>IF(L181="","",SUM($L$2:L181))</f>
        <v/>
      </c>
    </row>
    <row r="182" ht="19" customHeight="1">
      <c r="A182" s="50" t="n"/>
      <c r="B182" s="51" t="n"/>
      <c r="C182" s="51" t="n"/>
      <c r="D182" s="51" t="n"/>
      <c r="E182" s="51" t="n"/>
      <c r="F182" s="52" t="n"/>
      <c r="G182" s="53" t="n"/>
      <c r="H182" s="53" t="n"/>
      <c r="I182" s="53" t="n"/>
      <c r="J182" s="53" t="n"/>
      <c r="K182" s="54">
        <f>IFERROR(ABS(I182-G182)/ABS(G182-H182),"")</f>
        <v/>
      </c>
      <c r="L182" s="55">
        <f>IF(OR(G182="",H182="",J182=""),"",IFERROR(IF(C182="Short",(G182-J182)/(H182-G182),(J182-G182)/(G182-H182)),""))</f>
        <v/>
      </c>
      <c r="M182" s="56" t="n"/>
      <c r="N182" s="57">
        <f>IF(L182="","",IF(L182&gt;0,"Win",IF(L182&lt;0,"Loss","BE")))</f>
        <v/>
      </c>
      <c r="O182" s="51" t="n"/>
      <c r="P182" s="51" t="n"/>
      <c r="Q182" s="55">
        <f>IF(L182="","",SUM($L$2:L182))</f>
        <v/>
      </c>
    </row>
    <row r="183" ht="19" customHeight="1">
      <c r="A183" s="50" t="n"/>
      <c r="B183" s="51" t="n"/>
      <c r="C183" s="51" t="n"/>
      <c r="D183" s="51" t="n"/>
      <c r="E183" s="51" t="n"/>
      <c r="F183" s="52" t="n"/>
      <c r="G183" s="53" t="n"/>
      <c r="H183" s="53" t="n"/>
      <c r="I183" s="53" t="n"/>
      <c r="J183" s="53" t="n"/>
      <c r="K183" s="54">
        <f>IFERROR(ABS(I183-G183)/ABS(G183-H183),"")</f>
        <v/>
      </c>
      <c r="L183" s="55">
        <f>IF(OR(G183="",H183="",J183=""),"",IFERROR(IF(C183="Short",(G183-J183)/(H183-G183),(J183-G183)/(G183-H183)),""))</f>
        <v/>
      </c>
      <c r="M183" s="56" t="n"/>
      <c r="N183" s="57">
        <f>IF(L183="","",IF(L183&gt;0,"Win",IF(L183&lt;0,"Loss","BE")))</f>
        <v/>
      </c>
      <c r="O183" s="51" t="n"/>
      <c r="P183" s="51" t="n"/>
      <c r="Q183" s="55">
        <f>IF(L183="","",SUM($L$2:L183))</f>
        <v/>
      </c>
    </row>
    <row r="184" ht="19" customHeight="1">
      <c r="A184" s="50" t="n"/>
      <c r="B184" s="51" t="n"/>
      <c r="C184" s="51" t="n"/>
      <c r="D184" s="51" t="n"/>
      <c r="E184" s="51" t="n"/>
      <c r="F184" s="52" t="n"/>
      <c r="G184" s="53" t="n"/>
      <c r="H184" s="53" t="n"/>
      <c r="I184" s="53" t="n"/>
      <c r="J184" s="53" t="n"/>
      <c r="K184" s="54">
        <f>IFERROR(ABS(I184-G184)/ABS(G184-H184),"")</f>
        <v/>
      </c>
      <c r="L184" s="55">
        <f>IF(OR(G184="",H184="",J184=""),"",IFERROR(IF(C184="Short",(G184-J184)/(H184-G184),(J184-G184)/(G184-H184)),""))</f>
        <v/>
      </c>
      <c r="M184" s="56" t="n"/>
      <c r="N184" s="57">
        <f>IF(L184="","",IF(L184&gt;0,"Win",IF(L184&lt;0,"Loss","BE")))</f>
        <v/>
      </c>
      <c r="O184" s="51" t="n"/>
      <c r="P184" s="51" t="n"/>
      <c r="Q184" s="55">
        <f>IF(L184="","",SUM($L$2:L184))</f>
        <v/>
      </c>
    </row>
    <row r="185" ht="19" customHeight="1">
      <c r="A185" s="50" t="n"/>
      <c r="B185" s="51" t="n"/>
      <c r="C185" s="51" t="n"/>
      <c r="D185" s="51" t="n"/>
      <c r="E185" s="51" t="n"/>
      <c r="F185" s="52" t="n"/>
      <c r="G185" s="53" t="n"/>
      <c r="H185" s="53" t="n"/>
      <c r="I185" s="53" t="n"/>
      <c r="J185" s="53" t="n"/>
      <c r="K185" s="54">
        <f>IFERROR(ABS(I185-G185)/ABS(G185-H185),"")</f>
        <v/>
      </c>
      <c r="L185" s="55">
        <f>IF(OR(G185="",H185="",J185=""),"",IFERROR(IF(C185="Short",(G185-J185)/(H185-G185),(J185-G185)/(G185-H185)),""))</f>
        <v/>
      </c>
      <c r="M185" s="56" t="n"/>
      <c r="N185" s="57">
        <f>IF(L185="","",IF(L185&gt;0,"Win",IF(L185&lt;0,"Loss","BE")))</f>
        <v/>
      </c>
      <c r="O185" s="51" t="n"/>
      <c r="P185" s="51" t="n"/>
      <c r="Q185" s="55">
        <f>IF(L185="","",SUM($L$2:L185))</f>
        <v/>
      </c>
    </row>
    <row r="186" ht="19" customHeight="1">
      <c r="A186" s="50" t="n"/>
      <c r="B186" s="51" t="n"/>
      <c r="C186" s="51" t="n"/>
      <c r="D186" s="51" t="n"/>
      <c r="E186" s="51" t="n"/>
      <c r="F186" s="52" t="n"/>
      <c r="G186" s="53" t="n"/>
      <c r="H186" s="53" t="n"/>
      <c r="I186" s="53" t="n"/>
      <c r="J186" s="53" t="n"/>
      <c r="K186" s="54">
        <f>IFERROR(ABS(I186-G186)/ABS(G186-H186),"")</f>
        <v/>
      </c>
      <c r="L186" s="55">
        <f>IF(OR(G186="",H186="",J186=""),"",IFERROR(IF(C186="Short",(G186-J186)/(H186-G186),(J186-G186)/(G186-H186)),""))</f>
        <v/>
      </c>
      <c r="M186" s="56" t="n"/>
      <c r="N186" s="57">
        <f>IF(L186="","",IF(L186&gt;0,"Win",IF(L186&lt;0,"Loss","BE")))</f>
        <v/>
      </c>
      <c r="O186" s="51" t="n"/>
      <c r="P186" s="51" t="n"/>
      <c r="Q186" s="55">
        <f>IF(L186="","",SUM($L$2:L186))</f>
        <v/>
      </c>
    </row>
    <row r="187" ht="19" customHeight="1">
      <c r="A187" s="50" t="n"/>
      <c r="B187" s="51" t="n"/>
      <c r="C187" s="51" t="n"/>
      <c r="D187" s="51" t="n"/>
      <c r="E187" s="51" t="n"/>
      <c r="F187" s="52" t="n"/>
      <c r="G187" s="53" t="n"/>
      <c r="H187" s="53" t="n"/>
      <c r="I187" s="53" t="n"/>
      <c r="J187" s="53" t="n"/>
      <c r="K187" s="54">
        <f>IFERROR(ABS(I187-G187)/ABS(G187-H187),"")</f>
        <v/>
      </c>
      <c r="L187" s="55">
        <f>IF(OR(G187="",H187="",J187=""),"",IFERROR(IF(C187="Short",(G187-J187)/(H187-G187),(J187-G187)/(G187-H187)),""))</f>
        <v/>
      </c>
      <c r="M187" s="56" t="n"/>
      <c r="N187" s="57">
        <f>IF(L187="","",IF(L187&gt;0,"Win",IF(L187&lt;0,"Loss","BE")))</f>
        <v/>
      </c>
      <c r="O187" s="51" t="n"/>
      <c r="P187" s="51" t="n"/>
      <c r="Q187" s="55">
        <f>IF(L187="","",SUM($L$2:L187))</f>
        <v/>
      </c>
    </row>
    <row r="188" ht="19" customHeight="1">
      <c r="A188" s="50" t="n"/>
      <c r="B188" s="51" t="n"/>
      <c r="C188" s="51" t="n"/>
      <c r="D188" s="51" t="n"/>
      <c r="E188" s="51" t="n"/>
      <c r="F188" s="52" t="n"/>
      <c r="G188" s="53" t="n"/>
      <c r="H188" s="53" t="n"/>
      <c r="I188" s="53" t="n"/>
      <c r="J188" s="53" t="n"/>
      <c r="K188" s="54">
        <f>IFERROR(ABS(I188-G188)/ABS(G188-H188),"")</f>
        <v/>
      </c>
      <c r="L188" s="55">
        <f>IF(OR(G188="",H188="",J188=""),"",IFERROR(IF(C188="Short",(G188-J188)/(H188-G188),(J188-G188)/(G188-H188)),""))</f>
        <v/>
      </c>
      <c r="M188" s="56" t="n"/>
      <c r="N188" s="57">
        <f>IF(L188="","",IF(L188&gt;0,"Win",IF(L188&lt;0,"Loss","BE")))</f>
        <v/>
      </c>
      <c r="O188" s="51" t="n"/>
      <c r="P188" s="51" t="n"/>
      <c r="Q188" s="55">
        <f>IF(L188="","",SUM($L$2:L188))</f>
        <v/>
      </c>
    </row>
    <row r="189" ht="19" customHeight="1">
      <c r="A189" s="50" t="n"/>
      <c r="B189" s="51" t="n"/>
      <c r="C189" s="51" t="n"/>
      <c r="D189" s="51" t="n"/>
      <c r="E189" s="51" t="n"/>
      <c r="F189" s="52" t="n"/>
      <c r="G189" s="53" t="n"/>
      <c r="H189" s="53" t="n"/>
      <c r="I189" s="53" t="n"/>
      <c r="J189" s="53" t="n"/>
      <c r="K189" s="54">
        <f>IFERROR(ABS(I189-G189)/ABS(G189-H189),"")</f>
        <v/>
      </c>
      <c r="L189" s="55">
        <f>IF(OR(G189="",H189="",J189=""),"",IFERROR(IF(C189="Short",(G189-J189)/(H189-G189),(J189-G189)/(G189-H189)),""))</f>
        <v/>
      </c>
      <c r="M189" s="56" t="n"/>
      <c r="N189" s="57">
        <f>IF(L189="","",IF(L189&gt;0,"Win",IF(L189&lt;0,"Loss","BE")))</f>
        <v/>
      </c>
      <c r="O189" s="51" t="n"/>
      <c r="P189" s="51" t="n"/>
      <c r="Q189" s="55">
        <f>IF(L189="","",SUM($L$2:L189))</f>
        <v/>
      </c>
    </row>
    <row r="190" ht="19" customHeight="1">
      <c r="A190" s="50" t="n"/>
      <c r="B190" s="51" t="n"/>
      <c r="C190" s="51" t="n"/>
      <c r="D190" s="51" t="n"/>
      <c r="E190" s="51" t="n"/>
      <c r="F190" s="52" t="n"/>
      <c r="G190" s="53" t="n"/>
      <c r="H190" s="53" t="n"/>
      <c r="I190" s="53" t="n"/>
      <c r="J190" s="53" t="n"/>
      <c r="K190" s="54">
        <f>IFERROR(ABS(I190-G190)/ABS(G190-H190),"")</f>
        <v/>
      </c>
      <c r="L190" s="55">
        <f>IF(OR(G190="",H190="",J190=""),"",IFERROR(IF(C190="Short",(G190-J190)/(H190-G190),(J190-G190)/(G190-H190)),""))</f>
        <v/>
      </c>
      <c r="M190" s="56" t="n"/>
      <c r="N190" s="57">
        <f>IF(L190="","",IF(L190&gt;0,"Win",IF(L190&lt;0,"Loss","BE")))</f>
        <v/>
      </c>
      <c r="O190" s="51" t="n"/>
      <c r="P190" s="51" t="n"/>
      <c r="Q190" s="55">
        <f>IF(L190="","",SUM($L$2:L190))</f>
        <v/>
      </c>
    </row>
    <row r="191" ht="19" customHeight="1">
      <c r="A191" s="50" t="n"/>
      <c r="B191" s="51" t="n"/>
      <c r="C191" s="51" t="n"/>
      <c r="D191" s="51" t="n"/>
      <c r="E191" s="51" t="n"/>
      <c r="F191" s="52" t="n"/>
      <c r="G191" s="53" t="n"/>
      <c r="H191" s="53" t="n"/>
      <c r="I191" s="53" t="n"/>
      <c r="J191" s="53" t="n"/>
      <c r="K191" s="54">
        <f>IFERROR(ABS(I191-G191)/ABS(G191-H191),"")</f>
        <v/>
      </c>
      <c r="L191" s="55">
        <f>IF(OR(G191="",H191="",J191=""),"",IFERROR(IF(C191="Short",(G191-J191)/(H191-G191),(J191-G191)/(G191-H191)),""))</f>
        <v/>
      </c>
      <c r="M191" s="56" t="n"/>
      <c r="N191" s="57">
        <f>IF(L191="","",IF(L191&gt;0,"Win",IF(L191&lt;0,"Loss","BE")))</f>
        <v/>
      </c>
      <c r="O191" s="51" t="n"/>
      <c r="P191" s="51" t="n"/>
      <c r="Q191" s="55">
        <f>IF(L191="","",SUM($L$2:L191))</f>
        <v/>
      </c>
    </row>
    <row r="192" ht="19" customHeight="1">
      <c r="A192" s="50" t="n"/>
      <c r="B192" s="51" t="n"/>
      <c r="C192" s="51" t="n"/>
      <c r="D192" s="51" t="n"/>
      <c r="E192" s="51" t="n"/>
      <c r="F192" s="52" t="n"/>
      <c r="G192" s="53" t="n"/>
      <c r="H192" s="53" t="n"/>
      <c r="I192" s="53" t="n"/>
      <c r="J192" s="53" t="n"/>
      <c r="K192" s="54">
        <f>IFERROR(ABS(I192-G192)/ABS(G192-H192),"")</f>
        <v/>
      </c>
      <c r="L192" s="55">
        <f>IF(OR(G192="",H192="",J192=""),"",IFERROR(IF(C192="Short",(G192-J192)/(H192-G192),(J192-G192)/(G192-H192)),""))</f>
        <v/>
      </c>
      <c r="M192" s="56" t="n"/>
      <c r="N192" s="57">
        <f>IF(L192="","",IF(L192&gt;0,"Win",IF(L192&lt;0,"Loss","BE")))</f>
        <v/>
      </c>
      <c r="O192" s="51" t="n"/>
      <c r="P192" s="51" t="n"/>
      <c r="Q192" s="55">
        <f>IF(L192="","",SUM($L$2:L192))</f>
        <v/>
      </c>
    </row>
    <row r="193" ht="19" customHeight="1">
      <c r="A193" s="50" t="n"/>
      <c r="B193" s="51" t="n"/>
      <c r="C193" s="51" t="n"/>
      <c r="D193" s="51" t="n"/>
      <c r="E193" s="51" t="n"/>
      <c r="F193" s="52" t="n"/>
      <c r="G193" s="53" t="n"/>
      <c r="H193" s="53" t="n"/>
      <c r="I193" s="53" t="n"/>
      <c r="J193" s="53" t="n"/>
      <c r="K193" s="54">
        <f>IFERROR(ABS(I193-G193)/ABS(G193-H193),"")</f>
        <v/>
      </c>
      <c r="L193" s="55">
        <f>IF(OR(G193="",H193="",J193=""),"",IFERROR(IF(C193="Short",(G193-J193)/(H193-G193),(J193-G193)/(G193-H193)),""))</f>
        <v/>
      </c>
      <c r="M193" s="56" t="n"/>
      <c r="N193" s="57">
        <f>IF(L193="","",IF(L193&gt;0,"Win",IF(L193&lt;0,"Loss","BE")))</f>
        <v/>
      </c>
      <c r="O193" s="51" t="n"/>
      <c r="P193" s="51" t="n"/>
      <c r="Q193" s="55">
        <f>IF(L193="","",SUM($L$2:L193))</f>
        <v/>
      </c>
    </row>
    <row r="194" ht="19" customHeight="1">
      <c r="A194" s="50" t="n"/>
      <c r="B194" s="51" t="n"/>
      <c r="C194" s="51" t="n"/>
      <c r="D194" s="51" t="n"/>
      <c r="E194" s="51" t="n"/>
      <c r="F194" s="52" t="n"/>
      <c r="G194" s="53" t="n"/>
      <c r="H194" s="53" t="n"/>
      <c r="I194" s="53" t="n"/>
      <c r="J194" s="53" t="n"/>
      <c r="K194" s="54">
        <f>IFERROR(ABS(I194-G194)/ABS(G194-H194),"")</f>
        <v/>
      </c>
      <c r="L194" s="55">
        <f>IF(OR(G194="",H194="",J194=""),"",IFERROR(IF(C194="Short",(G194-J194)/(H194-G194),(J194-G194)/(G194-H194)),""))</f>
        <v/>
      </c>
      <c r="M194" s="56" t="n"/>
      <c r="N194" s="57">
        <f>IF(L194="","",IF(L194&gt;0,"Win",IF(L194&lt;0,"Loss","BE")))</f>
        <v/>
      </c>
      <c r="O194" s="51" t="n"/>
      <c r="P194" s="51" t="n"/>
      <c r="Q194" s="55">
        <f>IF(L194="","",SUM($L$2:L194))</f>
        <v/>
      </c>
    </row>
    <row r="195" ht="19" customHeight="1">
      <c r="A195" s="50" t="n"/>
      <c r="B195" s="51" t="n"/>
      <c r="C195" s="51" t="n"/>
      <c r="D195" s="51" t="n"/>
      <c r="E195" s="51" t="n"/>
      <c r="F195" s="52" t="n"/>
      <c r="G195" s="53" t="n"/>
      <c r="H195" s="53" t="n"/>
      <c r="I195" s="53" t="n"/>
      <c r="J195" s="53" t="n"/>
      <c r="K195" s="54">
        <f>IFERROR(ABS(I195-G195)/ABS(G195-H195),"")</f>
        <v/>
      </c>
      <c r="L195" s="55">
        <f>IF(OR(G195="",H195="",J195=""),"",IFERROR(IF(C195="Short",(G195-J195)/(H195-G195),(J195-G195)/(G195-H195)),""))</f>
        <v/>
      </c>
      <c r="M195" s="56" t="n"/>
      <c r="N195" s="57">
        <f>IF(L195="","",IF(L195&gt;0,"Win",IF(L195&lt;0,"Loss","BE")))</f>
        <v/>
      </c>
      <c r="O195" s="51" t="n"/>
      <c r="P195" s="51" t="n"/>
      <c r="Q195" s="55">
        <f>IF(L195="","",SUM($L$2:L195))</f>
        <v/>
      </c>
    </row>
    <row r="196" ht="19" customHeight="1">
      <c r="A196" s="50" t="n"/>
      <c r="B196" s="51" t="n"/>
      <c r="C196" s="51" t="n"/>
      <c r="D196" s="51" t="n"/>
      <c r="E196" s="51" t="n"/>
      <c r="F196" s="52" t="n"/>
      <c r="G196" s="53" t="n"/>
      <c r="H196" s="53" t="n"/>
      <c r="I196" s="53" t="n"/>
      <c r="J196" s="53" t="n"/>
      <c r="K196" s="54">
        <f>IFERROR(ABS(I196-G196)/ABS(G196-H196),"")</f>
        <v/>
      </c>
      <c r="L196" s="55">
        <f>IF(OR(G196="",H196="",J196=""),"",IFERROR(IF(C196="Short",(G196-J196)/(H196-G196),(J196-G196)/(G196-H196)),""))</f>
        <v/>
      </c>
      <c r="M196" s="56" t="n"/>
      <c r="N196" s="57">
        <f>IF(L196="","",IF(L196&gt;0,"Win",IF(L196&lt;0,"Loss","BE")))</f>
        <v/>
      </c>
      <c r="O196" s="51" t="n"/>
      <c r="P196" s="51" t="n"/>
      <c r="Q196" s="55">
        <f>IF(L196="","",SUM($L$2:L196))</f>
        <v/>
      </c>
    </row>
    <row r="197" ht="19" customHeight="1">
      <c r="A197" s="50" t="n"/>
      <c r="B197" s="51" t="n"/>
      <c r="C197" s="51" t="n"/>
      <c r="D197" s="51" t="n"/>
      <c r="E197" s="51" t="n"/>
      <c r="F197" s="52" t="n"/>
      <c r="G197" s="53" t="n"/>
      <c r="H197" s="53" t="n"/>
      <c r="I197" s="53" t="n"/>
      <c r="J197" s="53" t="n"/>
      <c r="K197" s="54">
        <f>IFERROR(ABS(I197-G197)/ABS(G197-H197),"")</f>
        <v/>
      </c>
      <c r="L197" s="55">
        <f>IF(OR(G197="",H197="",J197=""),"",IFERROR(IF(C197="Short",(G197-J197)/(H197-G197),(J197-G197)/(G197-H197)),""))</f>
        <v/>
      </c>
      <c r="M197" s="56" t="n"/>
      <c r="N197" s="57">
        <f>IF(L197="","",IF(L197&gt;0,"Win",IF(L197&lt;0,"Loss","BE")))</f>
        <v/>
      </c>
      <c r="O197" s="51" t="n"/>
      <c r="P197" s="51" t="n"/>
      <c r="Q197" s="55">
        <f>IF(L197="","",SUM($L$2:L197))</f>
        <v/>
      </c>
    </row>
    <row r="198" ht="19" customHeight="1">
      <c r="A198" s="50" t="n"/>
      <c r="B198" s="51" t="n"/>
      <c r="C198" s="51" t="n"/>
      <c r="D198" s="51" t="n"/>
      <c r="E198" s="51" t="n"/>
      <c r="F198" s="52" t="n"/>
      <c r="G198" s="53" t="n"/>
      <c r="H198" s="53" t="n"/>
      <c r="I198" s="53" t="n"/>
      <c r="J198" s="53" t="n"/>
      <c r="K198" s="54">
        <f>IFERROR(ABS(I198-G198)/ABS(G198-H198),"")</f>
        <v/>
      </c>
      <c r="L198" s="55">
        <f>IF(OR(G198="",H198="",J198=""),"",IFERROR(IF(C198="Short",(G198-J198)/(H198-G198),(J198-G198)/(G198-H198)),""))</f>
        <v/>
      </c>
      <c r="M198" s="56" t="n"/>
      <c r="N198" s="57">
        <f>IF(L198="","",IF(L198&gt;0,"Win",IF(L198&lt;0,"Loss","BE")))</f>
        <v/>
      </c>
      <c r="O198" s="51" t="n"/>
      <c r="P198" s="51" t="n"/>
      <c r="Q198" s="55">
        <f>IF(L198="","",SUM($L$2:L198))</f>
        <v/>
      </c>
    </row>
    <row r="199" ht="19" customHeight="1">
      <c r="A199" s="50" t="n"/>
      <c r="B199" s="51" t="n"/>
      <c r="C199" s="51" t="n"/>
      <c r="D199" s="51" t="n"/>
      <c r="E199" s="51" t="n"/>
      <c r="F199" s="52" t="n"/>
      <c r="G199" s="53" t="n"/>
      <c r="H199" s="53" t="n"/>
      <c r="I199" s="53" t="n"/>
      <c r="J199" s="53" t="n"/>
      <c r="K199" s="54">
        <f>IFERROR(ABS(I199-G199)/ABS(G199-H199),"")</f>
        <v/>
      </c>
      <c r="L199" s="55">
        <f>IF(OR(G199="",H199="",J199=""),"",IFERROR(IF(C199="Short",(G199-J199)/(H199-G199),(J199-G199)/(G199-H199)),""))</f>
        <v/>
      </c>
      <c r="M199" s="56" t="n"/>
      <c r="N199" s="57">
        <f>IF(L199="","",IF(L199&gt;0,"Win",IF(L199&lt;0,"Loss","BE")))</f>
        <v/>
      </c>
      <c r="O199" s="51" t="n"/>
      <c r="P199" s="51" t="n"/>
      <c r="Q199" s="55">
        <f>IF(L199="","",SUM($L$2:L199))</f>
        <v/>
      </c>
    </row>
    <row r="200" ht="19" customHeight="1">
      <c r="A200" s="50" t="n"/>
      <c r="B200" s="51" t="n"/>
      <c r="C200" s="51" t="n"/>
      <c r="D200" s="51" t="n"/>
      <c r="E200" s="51" t="n"/>
      <c r="F200" s="52" t="n"/>
      <c r="G200" s="53" t="n"/>
      <c r="H200" s="53" t="n"/>
      <c r="I200" s="53" t="n"/>
      <c r="J200" s="53" t="n"/>
      <c r="K200" s="54">
        <f>IFERROR(ABS(I200-G200)/ABS(G200-H200),"")</f>
        <v/>
      </c>
      <c r="L200" s="55">
        <f>IF(OR(G200="",H200="",J200=""),"",IFERROR(IF(C200="Short",(G200-J200)/(H200-G200),(J200-G200)/(G200-H200)),""))</f>
        <v/>
      </c>
      <c r="M200" s="56" t="n"/>
      <c r="N200" s="57">
        <f>IF(L200="","",IF(L200&gt;0,"Win",IF(L200&lt;0,"Loss","BE")))</f>
        <v/>
      </c>
      <c r="O200" s="51" t="n"/>
      <c r="P200" s="51" t="n"/>
      <c r="Q200" s="55">
        <f>IF(L200="","",SUM($L$2:L200))</f>
        <v/>
      </c>
    </row>
    <row r="201" ht="19" customHeight="1">
      <c r="A201" s="50" t="n"/>
      <c r="B201" s="51" t="n"/>
      <c r="C201" s="51" t="n"/>
      <c r="D201" s="51" t="n"/>
      <c r="E201" s="51" t="n"/>
      <c r="F201" s="52" t="n"/>
      <c r="G201" s="53" t="n"/>
      <c r="H201" s="53" t="n"/>
      <c r="I201" s="53" t="n"/>
      <c r="J201" s="53" t="n"/>
      <c r="K201" s="54">
        <f>IFERROR(ABS(I201-G201)/ABS(G201-H201),"")</f>
        <v/>
      </c>
      <c r="L201" s="55">
        <f>IF(OR(G201="",H201="",J201=""),"",IFERROR(IF(C201="Short",(G201-J201)/(H201-G201),(J201-G201)/(G201-H201)),""))</f>
        <v/>
      </c>
      <c r="M201" s="56" t="n"/>
      <c r="N201" s="57">
        <f>IF(L201="","",IF(L201&gt;0,"Win",IF(L201&lt;0,"Loss","BE")))</f>
        <v/>
      </c>
      <c r="O201" s="51" t="n"/>
      <c r="P201" s="51" t="n"/>
      <c r="Q201" s="55">
        <f>IF(L201="","",SUM($L$2:L201))</f>
        <v/>
      </c>
    </row>
  </sheetData>
  <conditionalFormatting sqref="L2:L201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N2:N201">
    <cfRule type="cellIs" priority="3" operator="equal" dxfId="2">
      <formula>"Win"</formula>
    </cfRule>
    <cfRule type="cellIs" priority="4" operator="equal" dxfId="3">
      <formula>"Loss"</formula>
    </cfRule>
    <cfRule type="cellIs" priority="5" operator="equal" dxfId="4">
      <formula>"Win"</formula>
    </cfRule>
    <cfRule type="cellIs" priority="6" operator="equal" dxfId="5">
      <formula>"Loss"</formula>
    </cfRule>
    <cfRule type="cellIs" priority="7" operator="equal" dxfId="6">
      <formula>"BE"</formula>
    </cfRule>
    <cfRule type="cellIs" priority="8" operator="equal" dxfId="4">
      <formula>"Win"</formula>
    </cfRule>
    <cfRule type="cellIs" priority="9" operator="equal" dxfId="5">
      <formula>"Loss"</formula>
    </cfRule>
    <cfRule type="cellIs" priority="10" operator="equal" dxfId="6">
      <formula>"BE"</formula>
    </cfRule>
  </conditionalFormatting>
  <dataValidations count="3">
    <dataValidation sqref="C2:C201" showDropDown="0" showInputMessage="0" showErrorMessage="0" allowBlank="1" type="list">
      <formula1>"Long,Short"</formula1>
    </dataValidation>
    <dataValidation sqref="E2:E201" showDropDown="0" showInputMessage="0" showErrorMessage="0" allowBlank="1" type="list">
      <formula1>"Asia,London,New York,Other"</formula1>
    </dataValidation>
    <dataValidation sqref="O2:O201" showDropDown="0" showInputMessage="0" showErrorMessage="0" allowBlank="1" type="list">
      <formula1>"Disciplined,Calm,FOMO,Revenge,Hesitant,Bored,Other"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tabColor rgb="006201FF"/>
    <outlinePr summaryBelow="1" summaryRight="1"/>
    <pageSetUpPr/>
  </sheetPr>
  <dimension ref="A1:N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1" customWidth="1" min="3" max="3"/>
    <col width="5" customWidth="1" min="4" max="4"/>
    <col width="22" customWidth="1" min="5" max="5"/>
    <col width="11" customWidth="1" min="6" max="6"/>
    <col width="4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</cols>
  <sheetData>
    <row r="1" ht="16" customHeight="1">
      <c r="A1" s="39" t="n"/>
      <c r="B1" s="39" t="n"/>
      <c r="C1" s="39" t="n"/>
      <c r="D1" s="39" t="n"/>
      <c r="E1" s="39" t="n"/>
      <c r="F1" s="39" t="n"/>
      <c r="G1" s="39" t="n"/>
      <c r="H1" s="39" t="n"/>
      <c r="I1" s="39" t="n"/>
      <c r="J1" s="39" t="n"/>
      <c r="K1" s="39" t="n"/>
      <c r="L1" s="39" t="n"/>
      <c r="M1" s="39" t="n"/>
      <c r="N1" s="39" t="n"/>
    </row>
    <row r="2" ht="36" customHeight="1">
      <c r="A2" s="39" t="n"/>
      <c r="B2" s="58" t="inlineStr">
        <is>
          <t>Dashboard</t>
        </is>
      </c>
      <c r="C2" s="39" t="n"/>
      <c r="D2" s="39" t="n"/>
      <c r="E2" s="39" t="n"/>
      <c r="F2" s="39" t="n"/>
      <c r="G2" s="39" t="n"/>
      <c r="H2" s="39" t="n"/>
      <c r="I2" s="39" t="n"/>
      <c r="J2" s="39" t="n"/>
      <c r="K2" s="39" t="n"/>
      <c r="L2" s="39" t="n"/>
      <c r="M2" s="39" t="n"/>
      <c r="N2" s="39" t="n"/>
    </row>
    <row r="3" ht="22" customHeight="1">
      <c r="A3" s="39" t="n"/>
      <c r="B3" s="59" t="inlineStr">
        <is>
          <t>Updates automatically from the Trade Log. Up to 200 trades.</t>
        </is>
      </c>
      <c r="C3" s="39" t="n"/>
      <c r="D3" s="39" t="n"/>
      <c r="E3" s="39" t="n"/>
      <c r="F3" s="39" t="n"/>
      <c r="G3" s="39" t="n"/>
      <c r="H3" s="39" t="n"/>
      <c r="I3" s="39" t="n"/>
      <c r="J3" s="39" t="n"/>
      <c r="K3" s="39" t="n"/>
      <c r="L3" s="39" t="n"/>
      <c r="M3" s="39" t="n"/>
      <c r="N3" s="39" t="n"/>
    </row>
    <row r="4" ht="14" customHeight="1">
      <c r="A4" s="39" t="n"/>
      <c r="B4" s="39" t="n"/>
      <c r="C4" s="39" t="n"/>
      <c r="D4" s="39" t="n"/>
      <c r="E4" s="39" t="n"/>
      <c r="F4" s="39" t="n"/>
      <c r="G4" s="39" t="n"/>
      <c r="H4" s="39" t="n"/>
      <c r="I4" s="39" t="n"/>
      <c r="J4" s="39" t="n"/>
      <c r="K4" s="39" t="n"/>
      <c r="L4" s="39" t="n"/>
      <c r="M4" s="39" t="n"/>
      <c r="N4" s="39" t="n"/>
    </row>
    <row r="5" ht="22" customHeight="1">
      <c r="A5" s="39" t="n"/>
      <c r="B5" s="60" t="inlineStr">
        <is>
          <t>OVERVIEW</t>
        </is>
      </c>
      <c r="C5" s="61" t="n"/>
      <c r="D5" s="39" t="n"/>
      <c r="E5" s="62" t="inlineStr">
        <is>
          <t>RESULTS - R MULTIPLE</t>
        </is>
      </c>
      <c r="F5" s="63" t="n"/>
      <c r="G5" s="39" t="n"/>
      <c r="H5" s="39" t="n"/>
      <c r="I5" s="39" t="n"/>
      <c r="J5" s="39" t="n"/>
      <c r="K5" s="39" t="n"/>
      <c r="L5" s="39" t="n"/>
      <c r="M5" s="39" t="n"/>
      <c r="N5" s="39" t="n"/>
    </row>
    <row r="6" ht="24" customHeight="1">
      <c r="A6" s="39" t="n"/>
      <c r="B6" s="64" t="inlineStr">
        <is>
          <t>Total trades</t>
        </is>
      </c>
      <c r="C6" s="65">
        <f>COUNT('Trade Log'!$L$2:$L$201)</f>
        <v/>
      </c>
      <c r="D6" s="39" t="n"/>
      <c r="E6" s="64" t="inlineStr">
        <is>
          <t>Expectancy / trade</t>
        </is>
      </c>
      <c r="F6" s="66">
        <f>IFERROR(AVERAGE('Trade Log'!$L$2:$L$201),0)</f>
        <v/>
      </c>
      <c r="G6" s="39" t="n"/>
      <c r="H6" s="39" t="n"/>
      <c r="I6" s="39" t="n"/>
      <c r="J6" s="39" t="n"/>
      <c r="K6" s="39" t="n"/>
      <c r="L6" s="39" t="n"/>
      <c r="M6" s="39" t="n"/>
      <c r="N6" s="39" t="n"/>
    </row>
    <row r="7" ht="24" customHeight="1">
      <c r="A7" s="39" t="n"/>
      <c r="B7" s="64" t="inlineStr">
        <is>
          <t>Wins</t>
        </is>
      </c>
      <c r="C7" s="65">
        <f>COUNTIF('Trade Log'!$N$2:$N$201,"Win")</f>
        <v/>
      </c>
      <c r="D7" s="39" t="n"/>
      <c r="E7" s="64" t="inlineStr">
        <is>
          <t>Avg win</t>
        </is>
      </c>
      <c r="F7" s="66">
        <f>IFERROR(AVERAGEIF('Trade Log'!$N$2:$N$201,"Win",'Trade Log'!$L$2:$L$201),0)</f>
        <v/>
      </c>
      <c r="G7" s="39" t="n"/>
      <c r="H7" s="39" t="n"/>
      <c r="I7" s="39" t="n"/>
      <c r="J7" s="39" t="n"/>
      <c r="K7" s="39" t="n"/>
      <c r="L7" s="39" t="n"/>
      <c r="M7" s="39" t="n"/>
      <c r="N7" s="39" t="n"/>
    </row>
    <row r="8" ht="24" customHeight="1">
      <c r="A8" s="39" t="n"/>
      <c r="B8" s="64" t="inlineStr">
        <is>
          <t>Losses</t>
        </is>
      </c>
      <c r="C8" s="65">
        <f>COUNTIF('Trade Log'!$N$2:$N$201,"Loss")</f>
        <v/>
      </c>
      <c r="D8" s="39" t="n"/>
      <c r="E8" s="64" t="inlineStr">
        <is>
          <t>Avg loss</t>
        </is>
      </c>
      <c r="F8" s="66">
        <f>IFERROR(AVERAGEIF('Trade Log'!$N$2:$N$201,"Loss",'Trade Log'!$L$2:$L$201),0)</f>
        <v/>
      </c>
      <c r="G8" s="39" t="n"/>
      <c r="H8" s="39" t="n"/>
      <c r="I8" s="39" t="n"/>
      <c r="J8" s="39" t="n"/>
      <c r="K8" s="39" t="n"/>
      <c r="L8" s="39" t="n"/>
      <c r="M8" s="39" t="n"/>
      <c r="N8" s="39" t="n"/>
    </row>
    <row r="9" ht="24" customHeight="1">
      <c r="A9" s="39" t="n"/>
      <c r="B9" s="64" t="inlineStr">
        <is>
          <t>Break-even</t>
        </is>
      </c>
      <c r="C9" s="65">
        <f>COUNTIF('Trade Log'!$N$2:$N$201,"BE")</f>
        <v/>
      </c>
      <c r="D9" s="39" t="n"/>
      <c r="E9" s="64" t="inlineStr">
        <is>
          <t>Best trade</t>
        </is>
      </c>
      <c r="F9" s="66">
        <f>IFERROR(MAX('Trade Log'!$L$2:$L$201),0)</f>
        <v/>
      </c>
      <c r="G9" s="39" t="n"/>
      <c r="H9" s="39" t="n"/>
      <c r="I9" s="39" t="n"/>
      <c r="J9" s="39" t="n"/>
      <c r="K9" s="39" t="n"/>
      <c r="L9" s="39" t="n"/>
      <c r="M9" s="39" t="n"/>
      <c r="N9" s="39" t="n"/>
    </row>
    <row r="10" ht="24" customHeight="1">
      <c r="A10" s="39" t="n"/>
      <c r="B10" s="64" t="inlineStr">
        <is>
          <t>Win rate</t>
        </is>
      </c>
      <c r="C10" s="67">
        <f>IFERROR(C7/(C7+C8),0)</f>
        <v/>
      </c>
      <c r="D10" s="39" t="n"/>
      <c r="E10" s="64" t="inlineStr">
        <is>
          <t>Worst trade</t>
        </is>
      </c>
      <c r="F10" s="66">
        <f>IFERROR(MIN('Trade Log'!$L$2:$L$201),0)</f>
        <v/>
      </c>
      <c r="G10" s="39" t="n"/>
      <c r="H10" s="39" t="n"/>
      <c r="I10" s="39" t="n"/>
      <c r="J10" s="39" t="n"/>
      <c r="K10" s="39" t="n"/>
      <c r="L10" s="39" t="n"/>
      <c r="M10" s="39" t="n"/>
      <c r="N10" s="39" t="n"/>
    </row>
    <row r="11" ht="24" customHeight="1">
      <c r="A11" s="39" t="n"/>
      <c r="B11" s="68" t="n"/>
      <c r="C11" s="69" t="n"/>
      <c r="D11" s="39" t="n"/>
      <c r="E11" s="64" t="inlineStr">
        <is>
          <t>Profit factor</t>
        </is>
      </c>
      <c r="F11" s="66">
        <f>IFERROR(SUMIF('Trade Log'!$L$2:$L$201,"&gt;0")/-SUMIF('Trade Log'!$L$2:$L$201,"&lt;0"),0)</f>
        <v/>
      </c>
      <c r="G11" s="39" t="n"/>
      <c r="H11" s="39" t="n"/>
      <c r="I11" s="39" t="n"/>
      <c r="J11" s="39" t="n"/>
      <c r="K11" s="39" t="n"/>
      <c r="L11" s="39" t="n"/>
      <c r="M11" s="39" t="n"/>
      <c r="N11" s="39" t="n"/>
    </row>
    <row r="12" ht="24" customHeight="1">
      <c r="A12" s="39" t="n"/>
      <c r="B12" s="60" t="inlineStr">
        <is>
          <t>RESULTS - P&amp;L</t>
        </is>
      </c>
      <c r="C12" s="70" t="n"/>
      <c r="D12" s="39" t="n"/>
      <c r="E12" s="64" t="inlineStr">
        <is>
          <t>Avg planned R:R</t>
        </is>
      </c>
      <c r="F12" s="66">
        <f>IFERROR(AVERAGE('Trade Log'!$K$2:$K$201),0)</f>
        <v/>
      </c>
      <c r="G12" s="39" t="n"/>
      <c r="H12" s="39" t="n"/>
      <c r="I12" s="39" t="n"/>
      <c r="J12" s="39" t="n"/>
      <c r="K12" s="39" t="n"/>
      <c r="L12" s="39" t="n"/>
      <c r="M12" s="39" t="n"/>
      <c r="N12" s="39" t="n"/>
    </row>
    <row r="13" ht="24" customHeight="1">
      <c r="A13" s="39" t="n"/>
      <c r="B13" s="64" t="inlineStr">
        <is>
          <t>Total P&amp;L</t>
        </is>
      </c>
      <c r="C13" s="71">
        <f>SUM('Trade Log'!$M$2:$M$201)</f>
        <v/>
      </c>
      <c r="D13" s="39" t="n"/>
      <c r="E13" s="39" t="n"/>
      <c r="F13" s="39" t="n"/>
      <c r="G13" s="39" t="n"/>
      <c r="H13" s="39" t="n"/>
      <c r="I13" s="39" t="n"/>
      <c r="J13" s="39" t="n"/>
      <c r="K13" s="39" t="n"/>
      <c r="L13" s="39" t="n"/>
      <c r="M13" s="39" t="n"/>
      <c r="N13" s="39" t="n"/>
    </row>
    <row r="14" ht="24" customHeight="1">
      <c r="A14" s="39" t="n"/>
      <c r="B14" s="64" t="inlineStr">
        <is>
          <t>Expectancy / trade</t>
        </is>
      </c>
      <c r="C14" s="71">
        <f>IFERROR(AVERAGE('Trade Log'!$M$2:$M$201),0)</f>
        <v/>
      </c>
      <c r="D14" s="39" t="n"/>
      <c r="E14" s="39" t="n"/>
      <c r="F14" s="39" t="n"/>
      <c r="G14" s="39" t="n"/>
      <c r="H14" s="39" t="n"/>
      <c r="I14" s="39" t="n"/>
      <c r="J14" s="39" t="n"/>
      <c r="K14" s="39" t="n"/>
      <c r="L14" s="39" t="n"/>
      <c r="M14" s="39" t="n"/>
      <c r="N14" s="39" t="n"/>
    </row>
    <row r="15" ht="24" customHeight="1">
      <c r="A15" s="39" t="n"/>
      <c r="B15" s="64" t="inlineStr">
        <is>
          <t>Avg win</t>
        </is>
      </c>
      <c r="C15" s="71">
        <f>IFERROR(AVERAGEIF('Trade Log'!$N$2:$N$201,"Win",'Trade Log'!$M$2:$M$201),0)</f>
        <v/>
      </c>
      <c r="D15" s="39" t="n"/>
      <c r="E15" s="39" t="n"/>
      <c r="F15" s="39" t="n"/>
      <c r="G15" s="39" t="n"/>
      <c r="H15" s="39" t="n"/>
      <c r="I15" s="39" t="n"/>
      <c r="J15" s="39" t="n"/>
      <c r="K15" s="39" t="n"/>
      <c r="L15" s="39" t="n"/>
      <c r="M15" s="39" t="n"/>
      <c r="N15" s="39" t="n"/>
    </row>
    <row r="16" ht="24" customHeight="1">
      <c r="A16" s="39" t="n"/>
      <c r="B16" s="64" t="inlineStr">
        <is>
          <t>Avg loss</t>
        </is>
      </c>
      <c r="C16" s="71">
        <f>IFERROR(AVERAGEIF('Trade Log'!$N$2:$N$201,"Loss",'Trade Log'!$M$2:$M$201),0)</f>
        <v/>
      </c>
      <c r="D16" s="39" t="n"/>
      <c r="E16" s="39" t="n"/>
      <c r="F16" s="39" t="n"/>
      <c r="G16" s="39" t="n"/>
      <c r="H16" s="39" t="n"/>
      <c r="I16" s="39" t="n"/>
      <c r="J16" s="39" t="n"/>
      <c r="K16" s="39" t="n"/>
      <c r="L16" s="39" t="n"/>
      <c r="M16" s="39" t="n"/>
      <c r="N16" s="39" t="n"/>
    </row>
    <row r="17" ht="24" customHeight="1">
      <c r="A17" s="39" t="n"/>
      <c r="B17" s="64" t="inlineStr">
        <is>
          <t>Best trade</t>
        </is>
      </c>
      <c r="C17" s="71">
        <f>IFERROR(MAX('Trade Log'!$M$2:$M$201),0)</f>
        <v/>
      </c>
      <c r="D17" s="39" t="n"/>
      <c r="E17" s="39" t="n"/>
      <c r="F17" s="39" t="n"/>
      <c r="G17" s="39" t="n"/>
      <c r="H17" s="39" t="n"/>
      <c r="I17" s="39" t="n"/>
      <c r="J17" s="39" t="n"/>
      <c r="K17" s="39" t="n"/>
      <c r="L17" s="39" t="n"/>
      <c r="M17" s="39" t="n"/>
      <c r="N17" s="39" t="n"/>
    </row>
    <row r="18" ht="24" customHeight="1">
      <c r="A18" s="39" t="n"/>
      <c r="B18" s="64" t="inlineStr">
        <is>
          <t>Worst trade</t>
        </is>
      </c>
      <c r="C18" s="71">
        <f>IFERROR(MIN('Trade Log'!$M$2:$M$201),0)</f>
        <v/>
      </c>
      <c r="D18" s="39" t="n"/>
      <c r="E18" s="39" t="n"/>
      <c r="F18" s="39" t="n"/>
      <c r="G18" s="39" t="n"/>
      <c r="H18" s="39" t="n"/>
      <c r="I18" s="39" t="n"/>
      <c r="J18" s="39" t="n"/>
      <c r="K18" s="39" t="n"/>
      <c r="L18" s="39" t="n"/>
      <c r="M18" s="39" t="n"/>
      <c r="N18" s="39" t="n"/>
    </row>
    <row r="19" ht="24" customHeight="1">
      <c r="A19" s="39" t="n"/>
      <c r="B19" s="64" t="inlineStr">
        <is>
          <t>Profit factor</t>
        </is>
      </c>
      <c r="C19" s="66">
        <f>IFERROR(SUMIF('Trade Log'!$M$2:$M$201,"&gt;0")/-SUMIF('Trade Log'!$M$2:$M$201,"&lt;0"),0)</f>
        <v/>
      </c>
      <c r="D19" s="39" t="n"/>
      <c r="E19" s="39" t="n"/>
      <c r="F19" s="39" t="n"/>
      <c r="G19" s="39" t="n"/>
      <c r="H19" s="39" t="n"/>
      <c r="I19" s="39" t="n"/>
      <c r="J19" s="39" t="n"/>
      <c r="K19" s="39" t="n"/>
      <c r="L19" s="39" t="n"/>
      <c r="M19" s="39" t="n"/>
      <c r="N19" s="39" t="n"/>
    </row>
    <row r="20">
      <c r="A20" s="39" t="n"/>
      <c r="B20" s="39" t="n"/>
      <c r="C20" s="39" t="n"/>
      <c r="D20" s="39" t="n"/>
      <c r="E20" s="39" t="n"/>
      <c r="F20" s="39" t="n"/>
      <c r="G20" s="39" t="n"/>
      <c r="H20" s="39" t="n"/>
      <c r="I20" s="39" t="n"/>
      <c r="J20" s="39" t="n"/>
      <c r="K20" s="39" t="n"/>
      <c r="L20" s="39" t="n"/>
      <c r="M20" s="39" t="n"/>
      <c r="N20" s="39" t="n"/>
    </row>
    <row r="21">
      <c r="A21" s="39" t="n"/>
      <c r="B21" s="39" t="n"/>
      <c r="C21" s="39" t="n"/>
      <c r="D21" s="39" t="n"/>
      <c r="E21" s="39" t="n"/>
      <c r="F21" s="39" t="n"/>
      <c r="G21" s="39" t="n"/>
      <c r="H21" s="39" t="n"/>
      <c r="I21" s="39" t="n"/>
      <c r="J21" s="39" t="n"/>
      <c r="K21" s="39" t="n"/>
      <c r="L21" s="39" t="n"/>
      <c r="M21" s="39" t="n"/>
      <c r="N21" s="39" t="n"/>
    </row>
    <row r="22">
      <c r="A22" s="39" t="n"/>
      <c r="B22" s="39" t="n"/>
      <c r="C22" s="39" t="n"/>
      <c r="D22" s="39" t="n"/>
      <c r="E22" s="39" t="n"/>
      <c r="F22" s="39" t="n"/>
      <c r="G22" s="39" t="n"/>
      <c r="H22" s="39" t="n"/>
      <c r="I22" s="39" t="n"/>
      <c r="J22" s="39" t="n"/>
      <c r="K22" s="39" t="n"/>
      <c r="L22" s="39" t="n"/>
      <c r="M22" s="39" t="n"/>
      <c r="N22" s="39" t="n"/>
    </row>
    <row r="23">
      <c r="A23" s="39" t="n"/>
      <c r="B23" s="39" t="n"/>
      <c r="C23" s="39" t="n"/>
      <c r="D23" s="39" t="n"/>
      <c r="E23" s="39" t="n"/>
      <c r="F23" s="39" t="n"/>
      <c r="G23" s="39" t="n"/>
      <c r="H23" s="39" t="n"/>
      <c r="I23" s="39" t="n"/>
      <c r="J23" s="39" t="n"/>
      <c r="K23" s="39" t="n"/>
      <c r="L23" s="39" t="n"/>
      <c r="M23" s="39" t="n"/>
      <c r="N23" s="39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2026-05-26T14:28:35Z</dcterms:created>
  <dcterms:modified xsi:type="dcterms:W3CDTF">2026-05-27T09:09:45Z</dcterms:modified>
</cp:coreProperties>
</file>